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ynologyDrive\宝锐生物\02 生产部\03 供应链保障\"/>
    </mc:Choice>
  </mc:AlternateContent>
  <xr:revisionPtr revIDLastSave="0" documentId="8_{59E50A95-CDB4-45BC-99A5-5D5125FCA27C}" xr6:coauthVersionLast="47" xr6:coauthVersionMax="47" xr10:uidLastSave="{00000000-0000-0000-0000-000000000000}"/>
  <bookViews>
    <workbookView xWindow="-110" yWindow="-110" windowWidth="25820" windowHeight="13900" xr2:uid="{389E3DF3-476F-4EC0-A49C-CE95652C3902}"/>
  </bookViews>
  <sheets>
    <sheet name="成品生产计划" sheetId="1" r:id="rId1"/>
  </sheets>
  <externalReferences>
    <externalReference r:id="rId2"/>
  </externalReferences>
  <definedNames>
    <definedName name="_xlnm._FilterDatabase" localSheetId="0" hidden="1">成品生产计划!$A$6:$V$924</definedName>
    <definedName name="新冠订单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923" i="1" l="1"/>
  <c r="J923" i="1"/>
  <c r="I923" i="1"/>
  <c r="H923" i="1"/>
  <c r="G923" i="1"/>
  <c r="K922" i="1"/>
  <c r="J922" i="1"/>
  <c r="I922" i="1"/>
  <c r="H922" i="1"/>
  <c r="G922" i="1"/>
  <c r="K921" i="1"/>
  <c r="J921" i="1"/>
  <c r="I921" i="1"/>
  <c r="H921" i="1"/>
  <c r="G921" i="1"/>
  <c r="K920" i="1"/>
  <c r="J920" i="1"/>
  <c r="I920" i="1"/>
  <c r="H920" i="1"/>
  <c r="G920" i="1"/>
  <c r="K919" i="1"/>
  <c r="J919" i="1"/>
  <c r="I919" i="1"/>
  <c r="H919" i="1"/>
  <c r="G919" i="1"/>
  <c r="K918" i="1"/>
  <c r="J918" i="1"/>
  <c r="I918" i="1"/>
  <c r="H918" i="1"/>
  <c r="G918" i="1"/>
  <c r="K917" i="1"/>
  <c r="J917" i="1"/>
  <c r="I917" i="1"/>
  <c r="H917" i="1"/>
  <c r="G917" i="1"/>
  <c r="K916" i="1"/>
  <c r="J916" i="1"/>
  <c r="I916" i="1"/>
  <c r="H916" i="1"/>
  <c r="G916" i="1"/>
  <c r="K915" i="1"/>
  <c r="J915" i="1"/>
  <c r="I915" i="1"/>
  <c r="H915" i="1"/>
  <c r="G915" i="1"/>
  <c r="K914" i="1"/>
  <c r="J914" i="1"/>
  <c r="I914" i="1"/>
  <c r="H914" i="1"/>
  <c r="G914" i="1"/>
  <c r="K913" i="1"/>
  <c r="J913" i="1"/>
  <c r="I913" i="1"/>
  <c r="L913" i="1" s="1"/>
  <c r="M913" i="1" s="1"/>
  <c r="H913" i="1"/>
  <c r="G913" i="1"/>
  <c r="K912" i="1"/>
  <c r="J912" i="1"/>
  <c r="I912" i="1"/>
  <c r="L912" i="1" s="1"/>
  <c r="M912" i="1" s="1"/>
  <c r="H912" i="1"/>
  <c r="G912" i="1"/>
  <c r="K911" i="1"/>
  <c r="J911" i="1"/>
  <c r="I911" i="1"/>
  <c r="L911" i="1" s="1"/>
  <c r="M911" i="1" s="1"/>
  <c r="H911" i="1"/>
  <c r="G911" i="1"/>
  <c r="K910" i="1"/>
  <c r="J910" i="1"/>
  <c r="I910" i="1"/>
  <c r="H910" i="1"/>
  <c r="G910" i="1"/>
  <c r="K909" i="1"/>
  <c r="J909" i="1"/>
  <c r="I909" i="1"/>
  <c r="H909" i="1"/>
  <c r="G909" i="1"/>
  <c r="K908" i="1"/>
  <c r="J908" i="1"/>
  <c r="I908" i="1"/>
  <c r="H908" i="1"/>
  <c r="G908" i="1"/>
  <c r="O908" i="1" s="1"/>
  <c r="P908" i="1" s="1"/>
  <c r="K907" i="1"/>
  <c r="J907" i="1"/>
  <c r="I907" i="1"/>
  <c r="H907" i="1"/>
  <c r="G907" i="1"/>
  <c r="K906" i="1"/>
  <c r="J906" i="1"/>
  <c r="I906" i="1"/>
  <c r="H906" i="1"/>
  <c r="G906" i="1"/>
  <c r="O906" i="1" s="1"/>
  <c r="P906" i="1" s="1"/>
  <c r="K905" i="1"/>
  <c r="J905" i="1"/>
  <c r="I905" i="1"/>
  <c r="H905" i="1"/>
  <c r="G905" i="1"/>
  <c r="K904" i="1"/>
  <c r="J904" i="1"/>
  <c r="I904" i="1"/>
  <c r="H904" i="1"/>
  <c r="G904" i="1"/>
  <c r="O903" i="1"/>
  <c r="P903" i="1" s="1"/>
  <c r="K903" i="1"/>
  <c r="J903" i="1"/>
  <c r="I903" i="1"/>
  <c r="H903" i="1"/>
  <c r="G903" i="1"/>
  <c r="K902" i="1"/>
  <c r="J902" i="1"/>
  <c r="I902" i="1"/>
  <c r="H902" i="1"/>
  <c r="G902" i="1"/>
  <c r="K901" i="1"/>
  <c r="J901" i="1"/>
  <c r="I901" i="1"/>
  <c r="H901" i="1"/>
  <c r="G901" i="1"/>
  <c r="K900" i="1"/>
  <c r="J900" i="1"/>
  <c r="I900" i="1"/>
  <c r="H900" i="1"/>
  <c r="G900" i="1"/>
  <c r="K899" i="1"/>
  <c r="J899" i="1"/>
  <c r="I899" i="1"/>
  <c r="H899" i="1"/>
  <c r="G899" i="1"/>
  <c r="K898" i="1"/>
  <c r="J898" i="1"/>
  <c r="I898" i="1"/>
  <c r="H898" i="1"/>
  <c r="G898" i="1"/>
  <c r="K897" i="1"/>
  <c r="J897" i="1"/>
  <c r="I897" i="1"/>
  <c r="H897" i="1"/>
  <c r="G897" i="1"/>
  <c r="K896" i="1"/>
  <c r="J896" i="1"/>
  <c r="I896" i="1"/>
  <c r="H896" i="1"/>
  <c r="G896" i="1"/>
  <c r="K895" i="1"/>
  <c r="J895" i="1"/>
  <c r="I895" i="1"/>
  <c r="H895" i="1"/>
  <c r="G895" i="1"/>
  <c r="K894" i="1"/>
  <c r="J894" i="1"/>
  <c r="I894" i="1"/>
  <c r="H894" i="1"/>
  <c r="G894" i="1"/>
  <c r="K893" i="1"/>
  <c r="J893" i="1"/>
  <c r="I893" i="1"/>
  <c r="H893" i="1"/>
  <c r="G893" i="1"/>
  <c r="K892" i="1"/>
  <c r="J892" i="1"/>
  <c r="I892" i="1"/>
  <c r="H892" i="1"/>
  <c r="G892" i="1"/>
  <c r="K891" i="1"/>
  <c r="J891" i="1"/>
  <c r="I891" i="1"/>
  <c r="H891" i="1"/>
  <c r="G891" i="1"/>
  <c r="K890" i="1"/>
  <c r="J890" i="1"/>
  <c r="I890" i="1"/>
  <c r="H890" i="1"/>
  <c r="G890" i="1"/>
  <c r="K889" i="1"/>
  <c r="J889" i="1"/>
  <c r="I889" i="1"/>
  <c r="H889" i="1"/>
  <c r="G889" i="1"/>
  <c r="K888" i="1"/>
  <c r="J888" i="1"/>
  <c r="I888" i="1"/>
  <c r="H888" i="1"/>
  <c r="G888" i="1"/>
  <c r="K887" i="1"/>
  <c r="J887" i="1"/>
  <c r="I887" i="1"/>
  <c r="H887" i="1"/>
  <c r="G887" i="1"/>
  <c r="K886" i="1"/>
  <c r="J886" i="1"/>
  <c r="I886" i="1"/>
  <c r="H886" i="1"/>
  <c r="G886" i="1"/>
  <c r="K885" i="1"/>
  <c r="J885" i="1"/>
  <c r="I885" i="1"/>
  <c r="H885" i="1"/>
  <c r="G885" i="1"/>
  <c r="K884" i="1"/>
  <c r="J884" i="1"/>
  <c r="I884" i="1"/>
  <c r="H884" i="1"/>
  <c r="G884" i="1"/>
  <c r="K883" i="1"/>
  <c r="J883" i="1"/>
  <c r="I883" i="1"/>
  <c r="H883" i="1"/>
  <c r="G883" i="1"/>
  <c r="K882" i="1"/>
  <c r="J882" i="1"/>
  <c r="I882" i="1"/>
  <c r="H882" i="1"/>
  <c r="G882" i="1"/>
  <c r="K881" i="1"/>
  <c r="J881" i="1"/>
  <c r="I881" i="1"/>
  <c r="H881" i="1"/>
  <c r="G881" i="1"/>
  <c r="K880" i="1"/>
  <c r="J880" i="1"/>
  <c r="I880" i="1"/>
  <c r="H880" i="1"/>
  <c r="G880" i="1"/>
  <c r="K879" i="1"/>
  <c r="J879" i="1"/>
  <c r="I879" i="1"/>
  <c r="H879" i="1"/>
  <c r="G879" i="1"/>
  <c r="K878" i="1"/>
  <c r="J878" i="1"/>
  <c r="I878" i="1"/>
  <c r="H878" i="1"/>
  <c r="G878" i="1"/>
  <c r="K877" i="1"/>
  <c r="J877" i="1"/>
  <c r="I877" i="1"/>
  <c r="L877" i="1" s="1"/>
  <c r="M877" i="1" s="1"/>
  <c r="H877" i="1"/>
  <c r="G877" i="1"/>
  <c r="K876" i="1"/>
  <c r="J876" i="1"/>
  <c r="I876" i="1"/>
  <c r="L876" i="1" s="1"/>
  <c r="M876" i="1" s="1"/>
  <c r="H876" i="1"/>
  <c r="G876" i="1"/>
  <c r="K875" i="1"/>
  <c r="J875" i="1"/>
  <c r="I875" i="1"/>
  <c r="L875" i="1" s="1"/>
  <c r="M875" i="1" s="1"/>
  <c r="H875" i="1"/>
  <c r="G875" i="1"/>
  <c r="K874" i="1"/>
  <c r="J874" i="1"/>
  <c r="I874" i="1"/>
  <c r="H874" i="1"/>
  <c r="G874" i="1"/>
  <c r="O874" i="1" s="1"/>
  <c r="P874" i="1" s="1"/>
  <c r="O873" i="1"/>
  <c r="P873" i="1" s="1"/>
  <c r="K873" i="1"/>
  <c r="J873" i="1"/>
  <c r="I873" i="1"/>
  <c r="H873" i="1"/>
  <c r="G873" i="1"/>
  <c r="K872" i="1"/>
  <c r="J872" i="1"/>
  <c r="I872" i="1"/>
  <c r="H872" i="1"/>
  <c r="G872" i="1"/>
  <c r="K871" i="1"/>
  <c r="J871" i="1"/>
  <c r="I871" i="1"/>
  <c r="H871" i="1"/>
  <c r="G871" i="1"/>
  <c r="K870" i="1"/>
  <c r="J870" i="1"/>
  <c r="I870" i="1"/>
  <c r="H870" i="1"/>
  <c r="G870" i="1"/>
  <c r="K869" i="1"/>
  <c r="J869" i="1"/>
  <c r="I869" i="1"/>
  <c r="H869" i="1"/>
  <c r="G869" i="1"/>
  <c r="K868" i="1"/>
  <c r="J868" i="1"/>
  <c r="I868" i="1"/>
  <c r="H868" i="1"/>
  <c r="G868" i="1"/>
  <c r="K867" i="1"/>
  <c r="J867" i="1"/>
  <c r="I867" i="1"/>
  <c r="H867" i="1"/>
  <c r="G867" i="1"/>
  <c r="K866" i="1"/>
  <c r="J866" i="1"/>
  <c r="I866" i="1"/>
  <c r="H866" i="1"/>
  <c r="G866" i="1"/>
  <c r="K865" i="1"/>
  <c r="J865" i="1"/>
  <c r="I865" i="1"/>
  <c r="H865" i="1"/>
  <c r="G865" i="1"/>
  <c r="K864" i="1"/>
  <c r="J864" i="1"/>
  <c r="I864" i="1"/>
  <c r="H864" i="1"/>
  <c r="G864" i="1"/>
  <c r="Q863" i="1"/>
  <c r="K863" i="1"/>
  <c r="J863" i="1"/>
  <c r="I863" i="1"/>
  <c r="H863" i="1"/>
  <c r="G863" i="1"/>
  <c r="O863" i="1" s="1"/>
  <c r="P863" i="1" s="1"/>
  <c r="K862" i="1"/>
  <c r="J862" i="1"/>
  <c r="I862" i="1"/>
  <c r="H862" i="1"/>
  <c r="G862" i="1"/>
  <c r="K861" i="1"/>
  <c r="J861" i="1"/>
  <c r="I861" i="1"/>
  <c r="H861" i="1"/>
  <c r="G861" i="1"/>
  <c r="K860" i="1"/>
  <c r="J860" i="1"/>
  <c r="I860" i="1"/>
  <c r="H860" i="1"/>
  <c r="G860" i="1"/>
  <c r="K859" i="1"/>
  <c r="J859" i="1"/>
  <c r="I859" i="1"/>
  <c r="H859" i="1"/>
  <c r="G859" i="1"/>
  <c r="K858" i="1"/>
  <c r="J858" i="1"/>
  <c r="I858" i="1"/>
  <c r="H858" i="1"/>
  <c r="G858" i="1"/>
  <c r="K857" i="1"/>
  <c r="J857" i="1"/>
  <c r="I857" i="1"/>
  <c r="H857" i="1"/>
  <c r="G857" i="1"/>
  <c r="K856" i="1"/>
  <c r="J856" i="1"/>
  <c r="I856" i="1"/>
  <c r="H856" i="1"/>
  <c r="G856" i="1"/>
  <c r="K855" i="1"/>
  <c r="J855" i="1"/>
  <c r="I855" i="1"/>
  <c r="H855" i="1"/>
  <c r="G855" i="1"/>
  <c r="K854" i="1"/>
  <c r="J854" i="1"/>
  <c r="I854" i="1"/>
  <c r="H854" i="1"/>
  <c r="G854" i="1"/>
  <c r="K853" i="1"/>
  <c r="J853" i="1"/>
  <c r="I853" i="1"/>
  <c r="H853" i="1"/>
  <c r="G853" i="1"/>
  <c r="K852" i="1"/>
  <c r="J852" i="1"/>
  <c r="I852" i="1"/>
  <c r="H852" i="1"/>
  <c r="G852" i="1"/>
  <c r="K851" i="1"/>
  <c r="J851" i="1"/>
  <c r="I851" i="1"/>
  <c r="H851" i="1"/>
  <c r="G851" i="1"/>
  <c r="K850" i="1"/>
  <c r="J850" i="1"/>
  <c r="I850" i="1"/>
  <c r="H850" i="1"/>
  <c r="G850" i="1"/>
  <c r="K849" i="1"/>
  <c r="J849" i="1"/>
  <c r="I849" i="1"/>
  <c r="H849" i="1"/>
  <c r="G849" i="1"/>
  <c r="K848" i="1"/>
  <c r="J848" i="1"/>
  <c r="I848" i="1"/>
  <c r="H848" i="1"/>
  <c r="G848" i="1"/>
  <c r="K847" i="1"/>
  <c r="J847" i="1"/>
  <c r="I847" i="1"/>
  <c r="H847" i="1"/>
  <c r="G847" i="1"/>
  <c r="K846" i="1"/>
  <c r="J846" i="1"/>
  <c r="I846" i="1"/>
  <c r="H846" i="1"/>
  <c r="G846" i="1"/>
  <c r="K845" i="1"/>
  <c r="J845" i="1"/>
  <c r="I845" i="1"/>
  <c r="H845" i="1"/>
  <c r="G845" i="1"/>
  <c r="K844" i="1"/>
  <c r="J844" i="1"/>
  <c r="I844" i="1"/>
  <c r="H844" i="1"/>
  <c r="G844" i="1"/>
  <c r="K843" i="1"/>
  <c r="J843" i="1"/>
  <c r="I843" i="1"/>
  <c r="H843" i="1"/>
  <c r="G843" i="1"/>
  <c r="K842" i="1"/>
  <c r="J842" i="1"/>
  <c r="I842" i="1"/>
  <c r="H842" i="1"/>
  <c r="G842" i="1"/>
  <c r="K841" i="1"/>
  <c r="J841" i="1"/>
  <c r="I841" i="1"/>
  <c r="H841" i="1"/>
  <c r="G841" i="1"/>
  <c r="K840" i="1"/>
  <c r="J840" i="1"/>
  <c r="I840" i="1"/>
  <c r="H840" i="1"/>
  <c r="G840" i="1"/>
  <c r="K839" i="1"/>
  <c r="J839" i="1"/>
  <c r="I839" i="1"/>
  <c r="H839" i="1"/>
  <c r="G839" i="1"/>
  <c r="K838" i="1"/>
  <c r="J838" i="1"/>
  <c r="I838" i="1"/>
  <c r="H838" i="1"/>
  <c r="G838" i="1"/>
  <c r="K837" i="1"/>
  <c r="J837" i="1"/>
  <c r="I837" i="1"/>
  <c r="H837" i="1"/>
  <c r="G837" i="1"/>
  <c r="K836" i="1"/>
  <c r="J836" i="1"/>
  <c r="I836" i="1"/>
  <c r="H836" i="1"/>
  <c r="G836" i="1"/>
  <c r="K835" i="1"/>
  <c r="J835" i="1"/>
  <c r="I835" i="1"/>
  <c r="H835" i="1"/>
  <c r="G835" i="1"/>
  <c r="K834" i="1"/>
  <c r="J834" i="1"/>
  <c r="I834" i="1"/>
  <c r="H834" i="1"/>
  <c r="G834" i="1"/>
  <c r="K833" i="1"/>
  <c r="J833" i="1"/>
  <c r="I833" i="1"/>
  <c r="H833" i="1"/>
  <c r="G833" i="1"/>
  <c r="K832" i="1"/>
  <c r="J832" i="1"/>
  <c r="I832" i="1"/>
  <c r="H832" i="1"/>
  <c r="G832" i="1"/>
  <c r="K831" i="1"/>
  <c r="J831" i="1"/>
  <c r="I831" i="1"/>
  <c r="H831" i="1"/>
  <c r="G831" i="1"/>
  <c r="K830" i="1"/>
  <c r="J830" i="1"/>
  <c r="I830" i="1"/>
  <c r="H830" i="1"/>
  <c r="G830" i="1"/>
  <c r="L830" i="1" s="1"/>
  <c r="M830" i="1" s="1"/>
  <c r="K829" i="1"/>
  <c r="J829" i="1"/>
  <c r="I829" i="1"/>
  <c r="H829" i="1"/>
  <c r="G829" i="1"/>
  <c r="L829" i="1" s="1"/>
  <c r="M829" i="1" s="1"/>
  <c r="K828" i="1"/>
  <c r="J828" i="1"/>
  <c r="I828" i="1"/>
  <c r="H828" i="1"/>
  <c r="G828" i="1"/>
  <c r="K827" i="1"/>
  <c r="J827" i="1"/>
  <c r="I827" i="1"/>
  <c r="H827" i="1"/>
  <c r="G827" i="1"/>
  <c r="L827" i="1" s="1"/>
  <c r="M827" i="1" s="1"/>
  <c r="K826" i="1"/>
  <c r="J826" i="1"/>
  <c r="I826" i="1"/>
  <c r="H826" i="1"/>
  <c r="G826" i="1"/>
  <c r="K825" i="1"/>
  <c r="J825" i="1"/>
  <c r="I825" i="1"/>
  <c r="H825" i="1"/>
  <c r="G825" i="1"/>
  <c r="L825" i="1" s="1"/>
  <c r="M825" i="1" s="1"/>
  <c r="K824" i="1"/>
  <c r="J824" i="1"/>
  <c r="I824" i="1"/>
  <c r="H824" i="1"/>
  <c r="G824" i="1"/>
  <c r="K823" i="1"/>
  <c r="J823" i="1"/>
  <c r="I823" i="1"/>
  <c r="H823" i="1"/>
  <c r="G823" i="1"/>
  <c r="K822" i="1"/>
  <c r="J822" i="1"/>
  <c r="I822" i="1"/>
  <c r="H822" i="1"/>
  <c r="G822" i="1"/>
  <c r="K821" i="1"/>
  <c r="J821" i="1"/>
  <c r="I821" i="1"/>
  <c r="H821" i="1"/>
  <c r="G821" i="1"/>
  <c r="K820" i="1"/>
  <c r="J820" i="1"/>
  <c r="I820" i="1"/>
  <c r="H820" i="1"/>
  <c r="G820" i="1"/>
  <c r="O820" i="1" s="1"/>
  <c r="P820" i="1" s="1"/>
  <c r="K819" i="1"/>
  <c r="J819" i="1"/>
  <c r="I819" i="1"/>
  <c r="H819" i="1"/>
  <c r="G819" i="1"/>
  <c r="O819" i="1" s="1"/>
  <c r="P819" i="1" s="1"/>
  <c r="K818" i="1"/>
  <c r="J818" i="1"/>
  <c r="I818" i="1"/>
  <c r="H818" i="1"/>
  <c r="G818" i="1"/>
  <c r="O818" i="1" s="1"/>
  <c r="P818" i="1" s="1"/>
  <c r="K817" i="1"/>
  <c r="J817" i="1"/>
  <c r="I817" i="1"/>
  <c r="H817" i="1"/>
  <c r="G817" i="1"/>
  <c r="O816" i="1"/>
  <c r="P816" i="1" s="1"/>
  <c r="K816" i="1"/>
  <c r="J816" i="1"/>
  <c r="I816" i="1"/>
  <c r="H816" i="1"/>
  <c r="G816" i="1"/>
  <c r="K815" i="1"/>
  <c r="J815" i="1"/>
  <c r="I815" i="1"/>
  <c r="H815" i="1"/>
  <c r="G815" i="1"/>
  <c r="K814" i="1"/>
  <c r="J814" i="1"/>
  <c r="I814" i="1"/>
  <c r="H814" i="1"/>
  <c r="G814" i="1"/>
  <c r="K813" i="1"/>
  <c r="J813" i="1"/>
  <c r="I813" i="1"/>
  <c r="H813" i="1"/>
  <c r="G813" i="1"/>
  <c r="P812" i="1"/>
  <c r="K812" i="1"/>
  <c r="J812" i="1"/>
  <c r="I812" i="1"/>
  <c r="H812" i="1"/>
  <c r="G812" i="1"/>
  <c r="O812" i="1" s="1"/>
  <c r="K811" i="1"/>
  <c r="J811" i="1"/>
  <c r="I811" i="1"/>
  <c r="H811" i="1"/>
  <c r="G811" i="1"/>
  <c r="O811" i="1" s="1"/>
  <c r="P811" i="1" s="1"/>
  <c r="K810" i="1"/>
  <c r="J810" i="1"/>
  <c r="I810" i="1"/>
  <c r="H810" i="1"/>
  <c r="G810" i="1"/>
  <c r="K809" i="1"/>
  <c r="J809" i="1"/>
  <c r="I809" i="1"/>
  <c r="H809" i="1"/>
  <c r="G809" i="1"/>
  <c r="K808" i="1"/>
  <c r="J808" i="1"/>
  <c r="I808" i="1"/>
  <c r="H808" i="1"/>
  <c r="G808" i="1"/>
  <c r="K807" i="1"/>
  <c r="J807" i="1"/>
  <c r="I807" i="1"/>
  <c r="H807" i="1"/>
  <c r="G807" i="1"/>
  <c r="K806" i="1"/>
  <c r="J806" i="1"/>
  <c r="I806" i="1"/>
  <c r="H806" i="1"/>
  <c r="G806" i="1"/>
  <c r="K805" i="1"/>
  <c r="J805" i="1"/>
  <c r="I805" i="1"/>
  <c r="H805" i="1"/>
  <c r="G805" i="1"/>
  <c r="K804" i="1"/>
  <c r="J804" i="1"/>
  <c r="I804" i="1"/>
  <c r="H804" i="1"/>
  <c r="G804" i="1"/>
  <c r="K803" i="1"/>
  <c r="J803" i="1"/>
  <c r="I803" i="1"/>
  <c r="H803" i="1"/>
  <c r="G803" i="1"/>
  <c r="K802" i="1"/>
  <c r="J802" i="1"/>
  <c r="I802" i="1"/>
  <c r="H802" i="1"/>
  <c r="G802" i="1"/>
  <c r="K801" i="1"/>
  <c r="J801" i="1"/>
  <c r="I801" i="1"/>
  <c r="H801" i="1"/>
  <c r="G801" i="1"/>
  <c r="K800" i="1"/>
  <c r="J800" i="1"/>
  <c r="I800" i="1"/>
  <c r="H800" i="1"/>
  <c r="G800" i="1"/>
  <c r="K799" i="1"/>
  <c r="J799" i="1"/>
  <c r="I799" i="1"/>
  <c r="H799" i="1"/>
  <c r="G799" i="1"/>
  <c r="K798" i="1"/>
  <c r="J798" i="1"/>
  <c r="I798" i="1"/>
  <c r="H798" i="1"/>
  <c r="G798" i="1"/>
  <c r="K797" i="1"/>
  <c r="J797" i="1"/>
  <c r="I797" i="1"/>
  <c r="H797" i="1"/>
  <c r="G797" i="1"/>
  <c r="K796" i="1"/>
  <c r="J796" i="1"/>
  <c r="I796" i="1"/>
  <c r="H796" i="1"/>
  <c r="G796" i="1"/>
  <c r="K795" i="1"/>
  <c r="J795" i="1"/>
  <c r="I795" i="1"/>
  <c r="H795" i="1"/>
  <c r="G795" i="1"/>
  <c r="K794" i="1"/>
  <c r="J794" i="1"/>
  <c r="I794" i="1"/>
  <c r="H794" i="1"/>
  <c r="G794" i="1"/>
  <c r="K793" i="1"/>
  <c r="J793" i="1"/>
  <c r="I793" i="1"/>
  <c r="H793" i="1"/>
  <c r="G793" i="1"/>
  <c r="K792" i="1"/>
  <c r="J792" i="1"/>
  <c r="I792" i="1"/>
  <c r="H792" i="1"/>
  <c r="G792" i="1"/>
  <c r="K791" i="1"/>
  <c r="J791" i="1"/>
  <c r="I791" i="1"/>
  <c r="H791" i="1"/>
  <c r="G791" i="1"/>
  <c r="K790" i="1"/>
  <c r="J790" i="1"/>
  <c r="I790" i="1"/>
  <c r="H790" i="1"/>
  <c r="G790" i="1"/>
  <c r="K789" i="1"/>
  <c r="J789" i="1"/>
  <c r="I789" i="1"/>
  <c r="H789" i="1"/>
  <c r="G789" i="1"/>
  <c r="K788" i="1"/>
  <c r="J788" i="1"/>
  <c r="I788" i="1"/>
  <c r="H788" i="1"/>
  <c r="G788" i="1"/>
  <c r="K787" i="1"/>
  <c r="J787" i="1"/>
  <c r="I787" i="1"/>
  <c r="H787" i="1"/>
  <c r="G787" i="1"/>
  <c r="K786" i="1"/>
  <c r="J786" i="1"/>
  <c r="I786" i="1"/>
  <c r="H786" i="1"/>
  <c r="G786" i="1"/>
  <c r="K785" i="1"/>
  <c r="J785" i="1"/>
  <c r="I785" i="1"/>
  <c r="H785" i="1"/>
  <c r="G785" i="1"/>
  <c r="K784" i="1"/>
  <c r="J784" i="1"/>
  <c r="I784" i="1"/>
  <c r="H784" i="1"/>
  <c r="G784" i="1"/>
  <c r="K783" i="1"/>
  <c r="J783" i="1"/>
  <c r="I783" i="1"/>
  <c r="H783" i="1"/>
  <c r="G783" i="1"/>
  <c r="K782" i="1"/>
  <c r="J782" i="1"/>
  <c r="I782" i="1"/>
  <c r="H782" i="1"/>
  <c r="G782" i="1"/>
  <c r="L781" i="1"/>
  <c r="M781" i="1" s="1"/>
  <c r="K781" i="1"/>
  <c r="J781" i="1"/>
  <c r="I781" i="1"/>
  <c r="H781" i="1"/>
  <c r="G781" i="1"/>
  <c r="M780" i="1"/>
  <c r="K780" i="1"/>
  <c r="J780" i="1"/>
  <c r="I780" i="1"/>
  <c r="H780" i="1"/>
  <c r="G780" i="1"/>
  <c r="K779" i="1"/>
  <c r="J779" i="1"/>
  <c r="I779" i="1"/>
  <c r="L779" i="1" s="1"/>
  <c r="M779" i="1" s="1"/>
  <c r="H779" i="1"/>
  <c r="G779" i="1"/>
  <c r="M778" i="1"/>
  <c r="L778" i="1"/>
  <c r="K778" i="1"/>
  <c r="J778" i="1"/>
  <c r="I778" i="1"/>
  <c r="H778" i="1"/>
  <c r="G778" i="1"/>
  <c r="L777" i="1"/>
  <c r="M777" i="1" s="1"/>
  <c r="K777" i="1"/>
  <c r="J777" i="1"/>
  <c r="I777" i="1"/>
  <c r="H777" i="1"/>
  <c r="G777" i="1"/>
  <c r="K776" i="1"/>
  <c r="J776" i="1"/>
  <c r="I776" i="1"/>
  <c r="L776" i="1" s="1"/>
  <c r="H776" i="1"/>
  <c r="G776" i="1"/>
  <c r="K775" i="1"/>
  <c r="J775" i="1"/>
  <c r="I775" i="1"/>
  <c r="H775" i="1"/>
  <c r="G775" i="1"/>
  <c r="M774" i="1"/>
  <c r="K774" i="1"/>
  <c r="J774" i="1"/>
  <c r="I774" i="1"/>
  <c r="H774" i="1"/>
  <c r="G774" i="1"/>
  <c r="M773" i="1"/>
  <c r="K773" i="1"/>
  <c r="J773" i="1"/>
  <c r="I773" i="1"/>
  <c r="H773" i="1"/>
  <c r="G773" i="1"/>
  <c r="L772" i="1"/>
  <c r="M772" i="1" s="1"/>
  <c r="K772" i="1"/>
  <c r="J772" i="1"/>
  <c r="I772" i="1"/>
  <c r="H772" i="1"/>
  <c r="G772" i="1"/>
  <c r="M771" i="1"/>
  <c r="K771" i="1"/>
  <c r="J771" i="1"/>
  <c r="I771" i="1"/>
  <c r="H771" i="1"/>
  <c r="G771" i="1"/>
  <c r="M770" i="1"/>
  <c r="K770" i="1"/>
  <c r="J770" i="1"/>
  <c r="I770" i="1"/>
  <c r="H770" i="1"/>
  <c r="G770" i="1"/>
  <c r="M769" i="1"/>
  <c r="K769" i="1"/>
  <c r="J769" i="1"/>
  <c r="I769" i="1"/>
  <c r="H769" i="1"/>
  <c r="G769" i="1"/>
  <c r="K768" i="1"/>
  <c r="J768" i="1"/>
  <c r="I768" i="1"/>
  <c r="L768" i="1" s="1"/>
  <c r="M768" i="1" s="1"/>
  <c r="H768" i="1"/>
  <c r="G768" i="1"/>
  <c r="L767" i="1"/>
  <c r="M767" i="1" s="1"/>
  <c r="K767" i="1"/>
  <c r="J767" i="1"/>
  <c r="I767" i="1"/>
  <c r="H767" i="1"/>
  <c r="G767" i="1"/>
  <c r="L766" i="1"/>
  <c r="M766" i="1" s="1"/>
  <c r="K766" i="1"/>
  <c r="J766" i="1"/>
  <c r="I766" i="1"/>
  <c r="H766" i="1"/>
  <c r="G766" i="1"/>
  <c r="L765" i="1"/>
  <c r="M765" i="1" s="1"/>
  <c r="K765" i="1"/>
  <c r="J765" i="1"/>
  <c r="I765" i="1"/>
  <c r="H765" i="1"/>
  <c r="G765" i="1"/>
  <c r="L764" i="1"/>
  <c r="M764" i="1" s="1"/>
  <c r="K764" i="1"/>
  <c r="J764" i="1"/>
  <c r="I764" i="1"/>
  <c r="H764" i="1"/>
  <c r="G764" i="1"/>
  <c r="L763" i="1"/>
  <c r="M763" i="1" s="1"/>
  <c r="K763" i="1"/>
  <c r="J763" i="1"/>
  <c r="I763" i="1"/>
  <c r="H763" i="1"/>
  <c r="G763" i="1"/>
  <c r="M762" i="1"/>
  <c r="L762" i="1"/>
  <c r="K762" i="1"/>
  <c r="J762" i="1"/>
  <c r="I762" i="1"/>
  <c r="H762" i="1"/>
  <c r="G762" i="1"/>
  <c r="M761" i="1"/>
  <c r="L761" i="1"/>
  <c r="K761" i="1"/>
  <c r="J761" i="1"/>
  <c r="I761" i="1"/>
  <c r="H761" i="1"/>
  <c r="G761" i="1"/>
  <c r="K760" i="1"/>
  <c r="J760" i="1"/>
  <c r="I760" i="1"/>
  <c r="L760" i="1" s="1"/>
  <c r="M760" i="1" s="1"/>
  <c r="H760" i="1"/>
  <c r="G760" i="1"/>
  <c r="K759" i="1"/>
  <c r="J759" i="1"/>
  <c r="I759" i="1"/>
  <c r="L759" i="1" s="1"/>
  <c r="M759" i="1" s="1"/>
  <c r="H759" i="1"/>
  <c r="G759" i="1"/>
  <c r="K758" i="1"/>
  <c r="J758" i="1"/>
  <c r="I758" i="1"/>
  <c r="L758" i="1" s="1"/>
  <c r="M758" i="1" s="1"/>
  <c r="H758" i="1"/>
  <c r="G758" i="1"/>
  <c r="K757" i="1"/>
  <c r="J757" i="1"/>
  <c r="I757" i="1"/>
  <c r="L757" i="1" s="1"/>
  <c r="M757" i="1" s="1"/>
  <c r="H757" i="1"/>
  <c r="G757" i="1"/>
  <c r="K756" i="1"/>
  <c r="J756" i="1"/>
  <c r="I756" i="1"/>
  <c r="L756" i="1" s="1"/>
  <c r="M756" i="1" s="1"/>
  <c r="H756" i="1"/>
  <c r="G756" i="1"/>
  <c r="K755" i="1"/>
  <c r="J755" i="1"/>
  <c r="I755" i="1"/>
  <c r="H755" i="1"/>
  <c r="G755" i="1"/>
  <c r="K754" i="1"/>
  <c r="J754" i="1"/>
  <c r="I754" i="1"/>
  <c r="H754" i="1"/>
  <c r="G754" i="1"/>
  <c r="K753" i="1"/>
  <c r="J753" i="1"/>
  <c r="I753" i="1"/>
  <c r="H753" i="1"/>
  <c r="G753" i="1"/>
  <c r="M752" i="1"/>
  <c r="L752" i="1"/>
  <c r="K752" i="1"/>
  <c r="J752" i="1"/>
  <c r="I752" i="1"/>
  <c r="H752" i="1"/>
  <c r="G752" i="1"/>
  <c r="K751" i="1"/>
  <c r="J751" i="1"/>
  <c r="I751" i="1"/>
  <c r="H751" i="1"/>
  <c r="G751" i="1"/>
  <c r="K750" i="1"/>
  <c r="J750" i="1"/>
  <c r="I750" i="1"/>
  <c r="H750" i="1"/>
  <c r="G750" i="1"/>
  <c r="K749" i="1"/>
  <c r="J749" i="1"/>
  <c r="I749" i="1"/>
  <c r="L749" i="1" s="1"/>
  <c r="M749" i="1" s="1"/>
  <c r="H749" i="1"/>
  <c r="G749" i="1"/>
  <c r="M748" i="1"/>
  <c r="L748" i="1"/>
  <c r="K748" i="1"/>
  <c r="J748" i="1"/>
  <c r="I748" i="1"/>
  <c r="H748" i="1"/>
  <c r="G748" i="1"/>
  <c r="L747" i="1"/>
  <c r="M747" i="1" s="1"/>
  <c r="K747" i="1"/>
  <c r="J747" i="1"/>
  <c r="I747" i="1"/>
  <c r="H747" i="1"/>
  <c r="G747" i="1"/>
  <c r="K746" i="1"/>
  <c r="J746" i="1"/>
  <c r="I746" i="1"/>
  <c r="H746" i="1"/>
  <c r="G746" i="1"/>
  <c r="L745" i="1"/>
  <c r="M745" i="1" s="1"/>
  <c r="K745" i="1"/>
  <c r="J745" i="1"/>
  <c r="I745" i="1"/>
  <c r="H745" i="1"/>
  <c r="G745" i="1"/>
  <c r="K744" i="1"/>
  <c r="J744" i="1"/>
  <c r="I744" i="1"/>
  <c r="H744" i="1"/>
  <c r="G744" i="1"/>
  <c r="K743" i="1"/>
  <c r="J743" i="1"/>
  <c r="I743" i="1"/>
  <c r="H743" i="1"/>
  <c r="G743" i="1"/>
  <c r="K742" i="1"/>
  <c r="J742" i="1"/>
  <c r="I742" i="1"/>
  <c r="H742" i="1"/>
  <c r="G742" i="1"/>
  <c r="K741" i="1"/>
  <c r="J741" i="1"/>
  <c r="I741" i="1"/>
  <c r="L741" i="1" s="1"/>
  <c r="M741" i="1" s="1"/>
  <c r="H741" i="1"/>
  <c r="G741" i="1"/>
  <c r="K740" i="1"/>
  <c r="J740" i="1"/>
  <c r="I740" i="1"/>
  <c r="H740" i="1"/>
  <c r="G740" i="1"/>
  <c r="L739" i="1"/>
  <c r="M739" i="1" s="1"/>
  <c r="K739" i="1"/>
  <c r="J739" i="1"/>
  <c r="I739" i="1"/>
  <c r="H739" i="1"/>
  <c r="G739" i="1"/>
  <c r="K738" i="1"/>
  <c r="J738" i="1"/>
  <c r="I738" i="1"/>
  <c r="H738" i="1"/>
  <c r="G738" i="1"/>
  <c r="L737" i="1"/>
  <c r="M737" i="1" s="1"/>
  <c r="K737" i="1"/>
  <c r="J737" i="1"/>
  <c r="I737" i="1"/>
  <c r="H737" i="1"/>
  <c r="G737" i="1"/>
  <c r="M736" i="1"/>
  <c r="L736" i="1"/>
  <c r="K736" i="1"/>
  <c r="J736" i="1"/>
  <c r="I736" i="1"/>
  <c r="H736" i="1"/>
  <c r="G736" i="1"/>
  <c r="M735" i="1"/>
  <c r="L735" i="1"/>
  <c r="K735" i="1"/>
  <c r="J735" i="1"/>
  <c r="I735" i="1"/>
  <c r="H735" i="1"/>
  <c r="G735" i="1"/>
  <c r="K734" i="1"/>
  <c r="J734" i="1"/>
  <c r="I734" i="1"/>
  <c r="L734" i="1" s="1"/>
  <c r="M734" i="1" s="1"/>
  <c r="H734" i="1"/>
  <c r="G734" i="1"/>
  <c r="K733" i="1"/>
  <c r="J733" i="1"/>
  <c r="I733" i="1"/>
  <c r="L733" i="1" s="1"/>
  <c r="M733" i="1" s="1"/>
  <c r="H733" i="1"/>
  <c r="G733" i="1"/>
  <c r="K732" i="1"/>
  <c r="J732" i="1"/>
  <c r="I732" i="1"/>
  <c r="L732" i="1" s="1"/>
  <c r="M732" i="1" s="1"/>
  <c r="H732" i="1"/>
  <c r="G732" i="1"/>
  <c r="K731" i="1"/>
  <c r="J731" i="1"/>
  <c r="I731" i="1"/>
  <c r="L731" i="1" s="1"/>
  <c r="M731" i="1" s="1"/>
  <c r="H731" i="1"/>
  <c r="G731" i="1"/>
  <c r="K730" i="1"/>
  <c r="J730" i="1"/>
  <c r="I730" i="1"/>
  <c r="L730" i="1" s="1"/>
  <c r="M730" i="1" s="1"/>
  <c r="H730" i="1"/>
  <c r="G730" i="1"/>
  <c r="K729" i="1"/>
  <c r="J729" i="1"/>
  <c r="I729" i="1"/>
  <c r="L729" i="1" s="1"/>
  <c r="M729" i="1" s="1"/>
  <c r="H729" i="1"/>
  <c r="G729" i="1"/>
  <c r="M728" i="1"/>
  <c r="L728" i="1"/>
  <c r="K728" i="1"/>
  <c r="J728" i="1"/>
  <c r="I728" i="1"/>
  <c r="H728" i="1"/>
  <c r="G728" i="1"/>
  <c r="L727" i="1"/>
  <c r="M727" i="1" s="1"/>
  <c r="K727" i="1"/>
  <c r="J727" i="1"/>
  <c r="I727" i="1"/>
  <c r="H727" i="1"/>
  <c r="G727" i="1"/>
  <c r="K726" i="1"/>
  <c r="J726" i="1"/>
  <c r="I726" i="1"/>
  <c r="L726" i="1" s="1"/>
  <c r="M726" i="1" s="1"/>
  <c r="H726" i="1"/>
  <c r="G726" i="1"/>
  <c r="L725" i="1"/>
  <c r="M725" i="1" s="1"/>
  <c r="K725" i="1"/>
  <c r="J725" i="1"/>
  <c r="I725" i="1"/>
  <c r="H725" i="1"/>
  <c r="G725" i="1"/>
  <c r="K724" i="1"/>
  <c r="J724" i="1"/>
  <c r="I724" i="1"/>
  <c r="H724" i="1"/>
  <c r="G724" i="1"/>
  <c r="K723" i="1"/>
  <c r="J723" i="1"/>
  <c r="I723" i="1"/>
  <c r="H723" i="1"/>
  <c r="G723" i="1"/>
  <c r="K722" i="1"/>
  <c r="J722" i="1"/>
  <c r="I722" i="1"/>
  <c r="H722" i="1"/>
  <c r="G722" i="1"/>
  <c r="K721" i="1"/>
  <c r="J721" i="1"/>
  <c r="I721" i="1"/>
  <c r="H721" i="1"/>
  <c r="G721" i="1"/>
  <c r="M720" i="1"/>
  <c r="L720" i="1"/>
  <c r="K720" i="1"/>
  <c r="J720" i="1"/>
  <c r="I720" i="1"/>
  <c r="H720" i="1"/>
  <c r="G720" i="1"/>
  <c r="L719" i="1"/>
  <c r="M719" i="1" s="1"/>
  <c r="K719" i="1"/>
  <c r="J719" i="1"/>
  <c r="I719" i="1"/>
  <c r="H719" i="1"/>
  <c r="G719" i="1"/>
  <c r="M718" i="1"/>
  <c r="K718" i="1"/>
  <c r="J718" i="1"/>
  <c r="I718" i="1"/>
  <c r="H718" i="1"/>
  <c r="G718" i="1"/>
  <c r="K717" i="1"/>
  <c r="J717" i="1"/>
  <c r="I717" i="1"/>
  <c r="L717" i="1" s="1"/>
  <c r="M717" i="1" s="1"/>
  <c r="H717" i="1"/>
  <c r="G717" i="1"/>
  <c r="K716" i="1"/>
  <c r="J716" i="1"/>
  <c r="I716" i="1"/>
  <c r="L716" i="1" s="1"/>
  <c r="M716" i="1" s="1"/>
  <c r="H716" i="1"/>
  <c r="G716" i="1"/>
  <c r="K715" i="1"/>
  <c r="J715" i="1"/>
  <c r="I715" i="1"/>
  <c r="H715" i="1"/>
  <c r="G715" i="1"/>
  <c r="K714" i="1"/>
  <c r="J714" i="1"/>
  <c r="I714" i="1"/>
  <c r="H714" i="1"/>
  <c r="G714" i="1"/>
  <c r="K713" i="1"/>
  <c r="J713" i="1"/>
  <c r="I713" i="1"/>
  <c r="H713" i="1"/>
  <c r="G713" i="1"/>
  <c r="L713" i="1" s="1"/>
  <c r="M713" i="1" s="1"/>
  <c r="K712" i="1"/>
  <c r="J712" i="1"/>
  <c r="I712" i="1"/>
  <c r="H712" i="1"/>
  <c r="G712" i="1"/>
  <c r="M711" i="1"/>
  <c r="L711" i="1"/>
  <c r="K711" i="1"/>
  <c r="J711" i="1"/>
  <c r="I711" i="1"/>
  <c r="H711" i="1"/>
  <c r="G711" i="1"/>
  <c r="M710" i="1"/>
  <c r="L710" i="1"/>
  <c r="K710" i="1"/>
  <c r="J710" i="1"/>
  <c r="I710" i="1"/>
  <c r="H710" i="1"/>
  <c r="G710" i="1"/>
  <c r="K709" i="1"/>
  <c r="J709" i="1"/>
  <c r="I709" i="1"/>
  <c r="L709" i="1" s="1"/>
  <c r="M709" i="1" s="1"/>
  <c r="H709" i="1"/>
  <c r="G709" i="1"/>
  <c r="K708" i="1"/>
  <c r="J708" i="1"/>
  <c r="I708" i="1"/>
  <c r="L708" i="1" s="1"/>
  <c r="M708" i="1" s="1"/>
  <c r="H708" i="1"/>
  <c r="G708" i="1"/>
  <c r="K707" i="1"/>
  <c r="J707" i="1"/>
  <c r="I707" i="1"/>
  <c r="L707" i="1" s="1"/>
  <c r="M707" i="1" s="1"/>
  <c r="H707" i="1"/>
  <c r="G707" i="1"/>
  <c r="K706" i="1"/>
  <c r="J706" i="1"/>
  <c r="I706" i="1"/>
  <c r="H706" i="1"/>
  <c r="G706" i="1"/>
  <c r="M705" i="1"/>
  <c r="L705" i="1"/>
  <c r="K705" i="1"/>
  <c r="J705" i="1"/>
  <c r="I705" i="1"/>
  <c r="H705" i="1"/>
  <c r="G705" i="1"/>
  <c r="L704" i="1"/>
  <c r="M704" i="1" s="1"/>
  <c r="K704" i="1"/>
  <c r="J704" i="1"/>
  <c r="I704" i="1"/>
  <c r="H704" i="1"/>
  <c r="G704" i="1"/>
  <c r="K703" i="1"/>
  <c r="J703" i="1"/>
  <c r="I703" i="1"/>
  <c r="L703" i="1" s="1"/>
  <c r="M703" i="1" s="1"/>
  <c r="H703" i="1"/>
  <c r="G703" i="1"/>
  <c r="K702" i="1"/>
  <c r="J702" i="1"/>
  <c r="I702" i="1"/>
  <c r="L702" i="1" s="1"/>
  <c r="H702" i="1"/>
  <c r="G702" i="1"/>
  <c r="K701" i="1"/>
  <c r="J701" i="1"/>
  <c r="I701" i="1"/>
  <c r="H701" i="1"/>
  <c r="G701" i="1"/>
  <c r="K700" i="1"/>
  <c r="J700" i="1"/>
  <c r="I700" i="1"/>
  <c r="H700" i="1"/>
  <c r="G700" i="1"/>
  <c r="K699" i="1"/>
  <c r="J699" i="1"/>
  <c r="I699" i="1"/>
  <c r="H699" i="1"/>
  <c r="G699" i="1"/>
  <c r="K698" i="1"/>
  <c r="J698" i="1"/>
  <c r="I698" i="1"/>
  <c r="H698" i="1"/>
  <c r="G698" i="1"/>
  <c r="K697" i="1"/>
  <c r="J697" i="1"/>
  <c r="I697" i="1"/>
  <c r="H697" i="1"/>
  <c r="G697" i="1"/>
  <c r="K696" i="1"/>
  <c r="J696" i="1"/>
  <c r="I696" i="1"/>
  <c r="H696" i="1"/>
  <c r="G696" i="1"/>
  <c r="K695" i="1"/>
  <c r="J695" i="1"/>
  <c r="I695" i="1"/>
  <c r="H695" i="1"/>
  <c r="G695" i="1"/>
  <c r="K694" i="1"/>
  <c r="J694" i="1"/>
  <c r="I694" i="1"/>
  <c r="H694" i="1"/>
  <c r="G694" i="1"/>
  <c r="K693" i="1"/>
  <c r="J693" i="1"/>
  <c r="I693" i="1"/>
  <c r="H693" i="1"/>
  <c r="G693" i="1"/>
  <c r="K692" i="1"/>
  <c r="J692" i="1"/>
  <c r="I692" i="1"/>
  <c r="H692" i="1"/>
  <c r="G692" i="1"/>
  <c r="K691" i="1"/>
  <c r="J691" i="1"/>
  <c r="I691" i="1"/>
  <c r="H691" i="1"/>
  <c r="G691" i="1"/>
  <c r="K690" i="1"/>
  <c r="J690" i="1"/>
  <c r="I690" i="1"/>
  <c r="H690" i="1"/>
  <c r="G690" i="1"/>
  <c r="K689" i="1"/>
  <c r="J689" i="1"/>
  <c r="I689" i="1"/>
  <c r="H689" i="1"/>
  <c r="G689" i="1"/>
  <c r="K688" i="1"/>
  <c r="J688" i="1"/>
  <c r="I688" i="1"/>
  <c r="H688" i="1"/>
  <c r="G688" i="1"/>
  <c r="K687" i="1"/>
  <c r="J687" i="1"/>
  <c r="I687" i="1"/>
  <c r="H687" i="1"/>
  <c r="G687" i="1"/>
  <c r="K686" i="1"/>
  <c r="J686" i="1"/>
  <c r="I686" i="1"/>
  <c r="L686" i="1" s="1"/>
  <c r="M686" i="1" s="1"/>
  <c r="H686" i="1"/>
  <c r="G686" i="1"/>
  <c r="K685" i="1"/>
  <c r="J685" i="1"/>
  <c r="I685" i="1"/>
  <c r="L685" i="1" s="1"/>
  <c r="M685" i="1" s="1"/>
  <c r="H685" i="1"/>
  <c r="G685" i="1"/>
  <c r="K684" i="1"/>
  <c r="J684" i="1"/>
  <c r="I684" i="1"/>
  <c r="H684" i="1"/>
  <c r="G684" i="1"/>
  <c r="K683" i="1"/>
  <c r="J683" i="1"/>
  <c r="I683" i="1"/>
  <c r="H683" i="1"/>
  <c r="G683" i="1"/>
  <c r="K682" i="1"/>
  <c r="J682" i="1"/>
  <c r="I682" i="1"/>
  <c r="H682" i="1"/>
  <c r="G682" i="1"/>
  <c r="K681" i="1"/>
  <c r="J681" i="1"/>
  <c r="I681" i="1"/>
  <c r="H681" i="1"/>
  <c r="G681" i="1"/>
  <c r="K680" i="1"/>
  <c r="J680" i="1"/>
  <c r="I680" i="1"/>
  <c r="H680" i="1"/>
  <c r="G680" i="1"/>
  <c r="K679" i="1"/>
  <c r="J679" i="1"/>
  <c r="I679" i="1"/>
  <c r="H679" i="1"/>
  <c r="G679" i="1"/>
  <c r="K678" i="1"/>
  <c r="J678" i="1"/>
  <c r="I678" i="1"/>
  <c r="H678" i="1"/>
  <c r="G678" i="1"/>
  <c r="K677" i="1"/>
  <c r="J677" i="1"/>
  <c r="I677" i="1"/>
  <c r="H677" i="1"/>
  <c r="G677" i="1"/>
  <c r="K676" i="1"/>
  <c r="J676" i="1"/>
  <c r="I676" i="1"/>
  <c r="H676" i="1"/>
  <c r="G676" i="1"/>
  <c r="K675" i="1"/>
  <c r="J675" i="1"/>
  <c r="I675" i="1"/>
  <c r="H675" i="1"/>
  <c r="G675" i="1"/>
  <c r="K674" i="1"/>
  <c r="J674" i="1"/>
  <c r="I674" i="1"/>
  <c r="H674" i="1"/>
  <c r="G674" i="1"/>
  <c r="K673" i="1"/>
  <c r="J673" i="1"/>
  <c r="I673" i="1"/>
  <c r="H673" i="1"/>
  <c r="G673" i="1"/>
  <c r="K672" i="1"/>
  <c r="J672" i="1"/>
  <c r="I672" i="1"/>
  <c r="H672" i="1"/>
  <c r="G672" i="1"/>
  <c r="K671" i="1"/>
  <c r="J671" i="1"/>
  <c r="I671" i="1"/>
  <c r="H671" i="1"/>
  <c r="G671" i="1"/>
  <c r="K670" i="1"/>
  <c r="J670" i="1"/>
  <c r="I670" i="1"/>
  <c r="H670" i="1"/>
  <c r="G670" i="1"/>
  <c r="K669" i="1"/>
  <c r="J669" i="1"/>
  <c r="I669" i="1"/>
  <c r="H669" i="1"/>
  <c r="G669" i="1"/>
  <c r="K668" i="1"/>
  <c r="J668" i="1"/>
  <c r="I668" i="1"/>
  <c r="H668" i="1"/>
  <c r="G668" i="1"/>
  <c r="K667" i="1"/>
  <c r="J667" i="1"/>
  <c r="I667" i="1"/>
  <c r="H667" i="1"/>
  <c r="G667" i="1"/>
  <c r="K666" i="1"/>
  <c r="J666" i="1"/>
  <c r="I666" i="1"/>
  <c r="H666" i="1"/>
  <c r="G666" i="1"/>
  <c r="K665" i="1"/>
  <c r="J665" i="1"/>
  <c r="I665" i="1"/>
  <c r="H665" i="1"/>
  <c r="G665" i="1"/>
  <c r="K664" i="1"/>
  <c r="J664" i="1"/>
  <c r="I664" i="1"/>
  <c r="H664" i="1"/>
  <c r="G664" i="1"/>
  <c r="K663" i="1"/>
  <c r="J663" i="1"/>
  <c r="I663" i="1"/>
  <c r="H663" i="1"/>
  <c r="G663" i="1"/>
  <c r="K662" i="1"/>
  <c r="J662" i="1"/>
  <c r="I662" i="1"/>
  <c r="H662" i="1"/>
  <c r="G662" i="1"/>
  <c r="K661" i="1"/>
  <c r="J661" i="1"/>
  <c r="I661" i="1"/>
  <c r="H661" i="1"/>
  <c r="G661" i="1"/>
  <c r="K660" i="1"/>
  <c r="J660" i="1"/>
  <c r="I660" i="1"/>
  <c r="H660" i="1"/>
  <c r="G660" i="1"/>
  <c r="K659" i="1"/>
  <c r="J659" i="1"/>
  <c r="I659" i="1"/>
  <c r="H659" i="1"/>
  <c r="G659" i="1"/>
  <c r="K658" i="1"/>
  <c r="J658" i="1"/>
  <c r="I658" i="1"/>
  <c r="H658" i="1"/>
  <c r="G658" i="1"/>
  <c r="K657" i="1"/>
  <c r="J657" i="1"/>
  <c r="I657" i="1"/>
  <c r="H657" i="1"/>
  <c r="G657" i="1"/>
  <c r="K656" i="1"/>
  <c r="J656" i="1"/>
  <c r="I656" i="1"/>
  <c r="H656" i="1"/>
  <c r="G656" i="1"/>
  <c r="K655" i="1"/>
  <c r="J655" i="1"/>
  <c r="I655" i="1"/>
  <c r="H655" i="1"/>
  <c r="G655" i="1"/>
  <c r="K654" i="1"/>
  <c r="J654" i="1"/>
  <c r="I654" i="1"/>
  <c r="H654" i="1"/>
  <c r="G654" i="1"/>
  <c r="K653" i="1"/>
  <c r="J653" i="1"/>
  <c r="I653" i="1"/>
  <c r="H653" i="1"/>
  <c r="G653" i="1"/>
  <c r="K652" i="1"/>
  <c r="J652" i="1"/>
  <c r="I652" i="1"/>
  <c r="H652" i="1"/>
  <c r="G652" i="1"/>
  <c r="K651" i="1"/>
  <c r="J651" i="1"/>
  <c r="I651" i="1"/>
  <c r="H651" i="1"/>
  <c r="G651" i="1"/>
  <c r="K650" i="1"/>
  <c r="J650" i="1"/>
  <c r="I650" i="1"/>
  <c r="H650" i="1"/>
  <c r="G650" i="1"/>
  <c r="K649" i="1"/>
  <c r="J649" i="1"/>
  <c r="I649" i="1"/>
  <c r="H649" i="1"/>
  <c r="G649" i="1"/>
  <c r="K648" i="1"/>
  <c r="J648" i="1"/>
  <c r="I648" i="1"/>
  <c r="H648" i="1"/>
  <c r="G648" i="1"/>
  <c r="K647" i="1"/>
  <c r="J647" i="1"/>
  <c r="I647" i="1"/>
  <c r="H647" i="1"/>
  <c r="G647" i="1"/>
  <c r="K646" i="1"/>
  <c r="J646" i="1"/>
  <c r="I646" i="1"/>
  <c r="H646" i="1"/>
  <c r="G646" i="1"/>
  <c r="K645" i="1"/>
  <c r="J645" i="1"/>
  <c r="I645" i="1"/>
  <c r="H645" i="1"/>
  <c r="G645" i="1"/>
  <c r="K644" i="1"/>
  <c r="J644" i="1"/>
  <c r="I644" i="1"/>
  <c r="H644" i="1"/>
  <c r="G644" i="1"/>
  <c r="K643" i="1"/>
  <c r="J643" i="1"/>
  <c r="I643" i="1"/>
  <c r="H643" i="1"/>
  <c r="G643" i="1"/>
  <c r="K642" i="1"/>
  <c r="J642" i="1"/>
  <c r="I642" i="1"/>
  <c r="H642" i="1"/>
  <c r="G642" i="1"/>
  <c r="K641" i="1"/>
  <c r="J641" i="1"/>
  <c r="I641" i="1"/>
  <c r="H641" i="1"/>
  <c r="G641" i="1"/>
  <c r="K640" i="1"/>
  <c r="J640" i="1"/>
  <c r="I640" i="1"/>
  <c r="H640" i="1"/>
  <c r="G640" i="1"/>
  <c r="K639" i="1"/>
  <c r="J639" i="1"/>
  <c r="I639" i="1"/>
  <c r="H639" i="1"/>
  <c r="G639" i="1"/>
  <c r="K638" i="1"/>
  <c r="J638" i="1"/>
  <c r="I638" i="1"/>
  <c r="H638" i="1"/>
  <c r="G638" i="1"/>
  <c r="K637" i="1"/>
  <c r="J637" i="1"/>
  <c r="I637" i="1"/>
  <c r="H637" i="1"/>
  <c r="G637" i="1"/>
  <c r="K636" i="1"/>
  <c r="J636" i="1"/>
  <c r="I636" i="1"/>
  <c r="H636" i="1"/>
  <c r="G636" i="1"/>
  <c r="K635" i="1"/>
  <c r="J635" i="1"/>
  <c r="I635" i="1"/>
  <c r="H635" i="1"/>
  <c r="G635" i="1"/>
  <c r="K634" i="1"/>
  <c r="J634" i="1"/>
  <c r="I634" i="1"/>
  <c r="H634" i="1"/>
  <c r="G634" i="1"/>
  <c r="K633" i="1"/>
  <c r="J633" i="1"/>
  <c r="I633" i="1"/>
  <c r="H633" i="1"/>
  <c r="G633" i="1"/>
  <c r="K632" i="1"/>
  <c r="J632" i="1"/>
  <c r="I632" i="1"/>
  <c r="H632" i="1"/>
  <c r="G632" i="1"/>
  <c r="K631" i="1"/>
  <c r="J631" i="1"/>
  <c r="I631" i="1"/>
  <c r="H631" i="1"/>
  <c r="G631" i="1"/>
  <c r="K630" i="1"/>
  <c r="J630" i="1"/>
  <c r="I630" i="1"/>
  <c r="H630" i="1"/>
  <c r="G630" i="1"/>
  <c r="K629" i="1"/>
  <c r="J629" i="1"/>
  <c r="I629" i="1"/>
  <c r="H629" i="1"/>
  <c r="G629" i="1"/>
  <c r="K628" i="1"/>
  <c r="J628" i="1"/>
  <c r="I628" i="1"/>
  <c r="H628" i="1"/>
  <c r="G628" i="1"/>
  <c r="K627" i="1"/>
  <c r="J627" i="1"/>
  <c r="I627" i="1"/>
  <c r="H627" i="1"/>
  <c r="G627" i="1"/>
  <c r="K626" i="1"/>
  <c r="J626" i="1"/>
  <c r="I626" i="1"/>
  <c r="H626" i="1"/>
  <c r="G626" i="1"/>
  <c r="K625" i="1"/>
  <c r="J625" i="1"/>
  <c r="I625" i="1"/>
  <c r="H625" i="1"/>
  <c r="G625" i="1"/>
  <c r="K624" i="1"/>
  <c r="J624" i="1"/>
  <c r="I624" i="1"/>
  <c r="H624" i="1"/>
  <c r="G624" i="1"/>
  <c r="K623" i="1"/>
  <c r="J623" i="1"/>
  <c r="I623" i="1"/>
  <c r="H623" i="1"/>
  <c r="G623" i="1"/>
  <c r="K622" i="1"/>
  <c r="J622" i="1"/>
  <c r="I622" i="1"/>
  <c r="H622" i="1"/>
  <c r="G622" i="1"/>
  <c r="K621" i="1"/>
  <c r="J621" i="1"/>
  <c r="I621" i="1"/>
  <c r="H621" i="1"/>
  <c r="G621" i="1"/>
  <c r="K620" i="1"/>
  <c r="J620" i="1"/>
  <c r="I620" i="1"/>
  <c r="H620" i="1"/>
  <c r="G620" i="1"/>
  <c r="K619" i="1"/>
  <c r="J619" i="1"/>
  <c r="I619" i="1"/>
  <c r="H619" i="1"/>
  <c r="G619" i="1"/>
  <c r="K618" i="1"/>
  <c r="J618" i="1"/>
  <c r="I618" i="1"/>
  <c r="H618" i="1"/>
  <c r="G618" i="1"/>
  <c r="K617" i="1"/>
  <c r="J617" i="1"/>
  <c r="I617" i="1"/>
  <c r="H617" i="1"/>
  <c r="G617" i="1"/>
  <c r="K616" i="1"/>
  <c r="J616" i="1"/>
  <c r="I616" i="1"/>
  <c r="H616" i="1"/>
  <c r="G616" i="1"/>
  <c r="K615" i="1"/>
  <c r="J615" i="1"/>
  <c r="I615" i="1"/>
  <c r="H615" i="1"/>
  <c r="G615" i="1"/>
  <c r="K614" i="1"/>
  <c r="J614" i="1"/>
  <c r="I614" i="1"/>
  <c r="H614" i="1"/>
  <c r="G614" i="1"/>
  <c r="K613" i="1"/>
  <c r="J613" i="1"/>
  <c r="I613" i="1"/>
  <c r="H613" i="1"/>
  <c r="G613" i="1"/>
  <c r="K612" i="1"/>
  <c r="J612" i="1"/>
  <c r="I612" i="1"/>
  <c r="H612" i="1"/>
  <c r="G612" i="1"/>
  <c r="K611" i="1"/>
  <c r="J611" i="1"/>
  <c r="I611" i="1"/>
  <c r="H611" i="1"/>
  <c r="G611" i="1"/>
  <c r="K610" i="1"/>
  <c r="J610" i="1"/>
  <c r="I610" i="1"/>
  <c r="H610" i="1"/>
  <c r="G610" i="1"/>
  <c r="K609" i="1"/>
  <c r="J609" i="1"/>
  <c r="I609" i="1"/>
  <c r="H609" i="1"/>
  <c r="G609" i="1"/>
  <c r="K608" i="1"/>
  <c r="J608" i="1"/>
  <c r="I608" i="1"/>
  <c r="H608" i="1"/>
  <c r="G608" i="1"/>
  <c r="K607" i="1"/>
  <c r="J607" i="1"/>
  <c r="I607" i="1"/>
  <c r="H607" i="1"/>
  <c r="G607" i="1"/>
  <c r="K606" i="1"/>
  <c r="J606" i="1"/>
  <c r="I606" i="1"/>
  <c r="H606" i="1"/>
  <c r="G606" i="1"/>
  <c r="K605" i="1"/>
  <c r="J605" i="1"/>
  <c r="I605" i="1"/>
  <c r="H605" i="1"/>
  <c r="G605" i="1"/>
  <c r="K604" i="1"/>
  <c r="J604" i="1"/>
  <c r="I604" i="1"/>
  <c r="H604" i="1"/>
  <c r="G604" i="1"/>
  <c r="K603" i="1"/>
  <c r="J603" i="1"/>
  <c r="I603" i="1"/>
  <c r="H603" i="1"/>
  <c r="G603" i="1"/>
  <c r="K602" i="1"/>
  <c r="J602" i="1"/>
  <c r="I602" i="1"/>
  <c r="H602" i="1"/>
  <c r="G602" i="1"/>
  <c r="K601" i="1"/>
  <c r="J601" i="1"/>
  <c r="I601" i="1"/>
  <c r="H601" i="1"/>
  <c r="G601" i="1"/>
  <c r="K600" i="1"/>
  <c r="J600" i="1"/>
  <c r="I600" i="1"/>
  <c r="H600" i="1"/>
  <c r="G600" i="1"/>
  <c r="K599" i="1"/>
  <c r="J599" i="1"/>
  <c r="I599" i="1"/>
  <c r="H599" i="1"/>
  <c r="G599" i="1"/>
  <c r="K598" i="1"/>
  <c r="J598" i="1"/>
  <c r="I598" i="1"/>
  <c r="H598" i="1"/>
  <c r="G598" i="1"/>
  <c r="K597" i="1"/>
  <c r="J597" i="1"/>
  <c r="I597" i="1"/>
  <c r="H597" i="1"/>
  <c r="G597" i="1"/>
  <c r="K596" i="1"/>
  <c r="J596" i="1"/>
  <c r="I596" i="1"/>
  <c r="H596" i="1"/>
  <c r="G596" i="1"/>
  <c r="K595" i="1"/>
  <c r="J595" i="1"/>
  <c r="I595" i="1"/>
  <c r="H595" i="1"/>
  <c r="G595" i="1"/>
  <c r="K594" i="1"/>
  <c r="J594" i="1"/>
  <c r="I594" i="1"/>
  <c r="H594" i="1"/>
  <c r="G594" i="1"/>
  <c r="K593" i="1"/>
  <c r="J593" i="1"/>
  <c r="I593" i="1"/>
  <c r="H593" i="1"/>
  <c r="G593" i="1"/>
  <c r="K592" i="1"/>
  <c r="J592" i="1"/>
  <c r="I592" i="1"/>
  <c r="H592" i="1"/>
  <c r="G592" i="1"/>
  <c r="K591" i="1"/>
  <c r="J591" i="1"/>
  <c r="I591" i="1"/>
  <c r="H591" i="1"/>
  <c r="G591" i="1"/>
  <c r="K590" i="1"/>
  <c r="J590" i="1"/>
  <c r="I590" i="1"/>
  <c r="H590" i="1"/>
  <c r="G590" i="1"/>
  <c r="K589" i="1"/>
  <c r="J589" i="1"/>
  <c r="I589" i="1"/>
  <c r="H589" i="1"/>
  <c r="G589" i="1"/>
  <c r="K588" i="1"/>
  <c r="J588" i="1"/>
  <c r="I588" i="1"/>
  <c r="H588" i="1"/>
  <c r="G588" i="1"/>
  <c r="K587" i="1"/>
  <c r="J587" i="1"/>
  <c r="I587" i="1"/>
  <c r="H587" i="1"/>
  <c r="G587" i="1"/>
  <c r="K586" i="1"/>
  <c r="J586" i="1"/>
  <c r="I586" i="1"/>
  <c r="H586" i="1"/>
  <c r="G586" i="1"/>
  <c r="K585" i="1"/>
  <c r="J585" i="1"/>
  <c r="I585" i="1"/>
  <c r="H585" i="1"/>
  <c r="G585" i="1"/>
  <c r="K584" i="1"/>
  <c r="J584" i="1"/>
  <c r="I584" i="1"/>
  <c r="H584" i="1"/>
  <c r="G584" i="1"/>
  <c r="K583" i="1"/>
  <c r="J583" i="1"/>
  <c r="I583" i="1"/>
  <c r="H583" i="1"/>
  <c r="G583" i="1"/>
  <c r="K582" i="1"/>
  <c r="J582" i="1"/>
  <c r="I582" i="1"/>
  <c r="H582" i="1"/>
  <c r="G582" i="1"/>
  <c r="K581" i="1"/>
  <c r="J581" i="1"/>
  <c r="I581" i="1"/>
  <c r="H581" i="1"/>
  <c r="G581" i="1"/>
  <c r="K580" i="1"/>
  <c r="J580" i="1"/>
  <c r="I580" i="1"/>
  <c r="H580" i="1"/>
  <c r="G580" i="1"/>
  <c r="K579" i="1"/>
  <c r="J579" i="1"/>
  <c r="I579" i="1"/>
  <c r="H579" i="1"/>
  <c r="G579" i="1"/>
  <c r="K578" i="1"/>
  <c r="J578" i="1"/>
  <c r="I578" i="1"/>
  <c r="H578" i="1"/>
  <c r="G578" i="1"/>
  <c r="K577" i="1"/>
  <c r="J577" i="1"/>
  <c r="I577" i="1"/>
  <c r="H577" i="1"/>
  <c r="G577" i="1"/>
  <c r="K576" i="1"/>
  <c r="J576" i="1"/>
  <c r="I576" i="1"/>
  <c r="H576" i="1"/>
  <c r="G576" i="1"/>
  <c r="K575" i="1"/>
  <c r="J575" i="1"/>
  <c r="I575" i="1"/>
  <c r="H575" i="1"/>
  <c r="G575" i="1"/>
  <c r="K574" i="1"/>
  <c r="J574" i="1"/>
  <c r="I574" i="1"/>
  <c r="H574" i="1"/>
  <c r="G574" i="1"/>
  <c r="K573" i="1"/>
  <c r="J573" i="1"/>
  <c r="I573" i="1"/>
  <c r="H573" i="1"/>
  <c r="G573" i="1"/>
  <c r="K572" i="1"/>
  <c r="J572" i="1"/>
  <c r="I572" i="1"/>
  <c r="H572" i="1"/>
  <c r="G572" i="1"/>
  <c r="K571" i="1"/>
  <c r="J571" i="1"/>
  <c r="I571" i="1"/>
  <c r="H571" i="1"/>
  <c r="G571" i="1"/>
  <c r="K570" i="1"/>
  <c r="J570" i="1"/>
  <c r="I570" i="1"/>
  <c r="H570" i="1"/>
  <c r="G570" i="1"/>
  <c r="K569" i="1"/>
  <c r="J569" i="1"/>
  <c r="I569" i="1"/>
  <c r="H569" i="1"/>
  <c r="G569" i="1"/>
  <c r="K568" i="1"/>
  <c r="J568" i="1"/>
  <c r="I568" i="1"/>
  <c r="H568" i="1"/>
  <c r="G568" i="1"/>
  <c r="K567" i="1"/>
  <c r="J567" i="1"/>
  <c r="I567" i="1"/>
  <c r="H567" i="1"/>
  <c r="G567" i="1"/>
  <c r="K566" i="1"/>
  <c r="J566" i="1"/>
  <c r="I566" i="1"/>
  <c r="H566" i="1"/>
  <c r="G566" i="1"/>
  <c r="K565" i="1"/>
  <c r="J565" i="1"/>
  <c r="I565" i="1"/>
  <c r="H565" i="1"/>
  <c r="G565" i="1"/>
  <c r="K564" i="1"/>
  <c r="J564" i="1"/>
  <c r="I564" i="1"/>
  <c r="H564" i="1"/>
  <c r="G564" i="1"/>
  <c r="K563" i="1"/>
  <c r="J563" i="1"/>
  <c r="I563" i="1"/>
  <c r="H563" i="1"/>
  <c r="G563" i="1"/>
  <c r="K562" i="1"/>
  <c r="J562" i="1"/>
  <c r="I562" i="1"/>
  <c r="H562" i="1"/>
  <c r="G562" i="1"/>
  <c r="K561" i="1"/>
  <c r="J561" i="1"/>
  <c r="I561" i="1"/>
  <c r="H561" i="1"/>
  <c r="G561" i="1"/>
  <c r="K560" i="1"/>
  <c r="J560" i="1"/>
  <c r="I560" i="1"/>
  <c r="H560" i="1"/>
  <c r="G560" i="1"/>
  <c r="K559" i="1"/>
  <c r="J559" i="1"/>
  <c r="I559" i="1"/>
  <c r="H559" i="1"/>
  <c r="G559" i="1"/>
  <c r="K558" i="1"/>
  <c r="J558" i="1"/>
  <c r="I558" i="1"/>
  <c r="H558" i="1"/>
  <c r="G558" i="1"/>
  <c r="K557" i="1"/>
  <c r="J557" i="1"/>
  <c r="I557" i="1"/>
  <c r="H557" i="1"/>
  <c r="G557" i="1"/>
  <c r="K556" i="1"/>
  <c r="J556" i="1"/>
  <c r="I556" i="1"/>
  <c r="H556" i="1"/>
  <c r="G556" i="1"/>
  <c r="K555" i="1"/>
  <c r="J555" i="1"/>
  <c r="I555" i="1"/>
  <c r="H555" i="1"/>
  <c r="G555" i="1"/>
  <c r="K554" i="1"/>
  <c r="J554" i="1"/>
  <c r="I554" i="1"/>
  <c r="H554" i="1"/>
  <c r="G554" i="1"/>
  <c r="K553" i="1"/>
  <c r="J553" i="1"/>
  <c r="I553" i="1"/>
  <c r="H553" i="1"/>
  <c r="G553" i="1"/>
  <c r="K552" i="1"/>
  <c r="J552" i="1"/>
  <c r="I552" i="1"/>
  <c r="H552" i="1"/>
  <c r="G552" i="1"/>
  <c r="K551" i="1"/>
  <c r="J551" i="1"/>
  <c r="I551" i="1"/>
  <c r="H551" i="1"/>
  <c r="G551" i="1"/>
  <c r="K550" i="1"/>
  <c r="J550" i="1"/>
  <c r="I550" i="1"/>
  <c r="H550" i="1"/>
  <c r="G550" i="1"/>
  <c r="K549" i="1"/>
  <c r="J549" i="1"/>
  <c r="I549" i="1"/>
  <c r="H549" i="1"/>
  <c r="G549" i="1"/>
  <c r="K548" i="1"/>
  <c r="J548" i="1"/>
  <c r="I548" i="1"/>
  <c r="H548" i="1"/>
  <c r="G548" i="1"/>
  <c r="K547" i="1"/>
  <c r="J547" i="1"/>
  <c r="I547" i="1"/>
  <c r="H547" i="1"/>
  <c r="G547" i="1"/>
  <c r="K546" i="1"/>
  <c r="J546" i="1"/>
  <c r="I546" i="1"/>
  <c r="H546" i="1"/>
  <c r="G546" i="1"/>
  <c r="K545" i="1"/>
  <c r="J545" i="1"/>
  <c r="I545" i="1"/>
  <c r="H545" i="1"/>
  <c r="G545" i="1"/>
  <c r="K544" i="1"/>
  <c r="J544" i="1"/>
  <c r="I544" i="1"/>
  <c r="H544" i="1"/>
  <c r="G544" i="1"/>
  <c r="K543" i="1"/>
  <c r="J543" i="1"/>
  <c r="I543" i="1"/>
  <c r="H543" i="1"/>
  <c r="G543" i="1"/>
  <c r="K542" i="1"/>
  <c r="J542" i="1"/>
  <c r="I542" i="1"/>
  <c r="H542" i="1"/>
  <c r="G542" i="1"/>
  <c r="K541" i="1"/>
  <c r="J541" i="1"/>
  <c r="I541" i="1"/>
  <c r="H541" i="1"/>
  <c r="G541" i="1"/>
  <c r="K540" i="1"/>
  <c r="J540" i="1"/>
  <c r="I540" i="1"/>
  <c r="H540" i="1"/>
  <c r="G540" i="1"/>
  <c r="K539" i="1"/>
  <c r="J539" i="1"/>
  <c r="I539" i="1"/>
  <c r="H539" i="1"/>
  <c r="G539" i="1"/>
  <c r="K538" i="1"/>
  <c r="J538" i="1"/>
  <c r="I538" i="1"/>
  <c r="H538" i="1"/>
  <c r="G538" i="1"/>
  <c r="K537" i="1"/>
  <c r="J537" i="1"/>
  <c r="I537" i="1"/>
  <c r="H537" i="1"/>
  <c r="G537" i="1"/>
  <c r="K536" i="1"/>
  <c r="J536" i="1"/>
  <c r="I536" i="1"/>
  <c r="H536" i="1"/>
  <c r="G536" i="1"/>
  <c r="K535" i="1"/>
  <c r="J535" i="1"/>
  <c r="I535" i="1"/>
  <c r="H535" i="1"/>
  <c r="G535" i="1"/>
  <c r="K534" i="1"/>
  <c r="J534" i="1"/>
  <c r="I534" i="1"/>
  <c r="H534" i="1"/>
  <c r="G534" i="1"/>
  <c r="K533" i="1"/>
  <c r="J533" i="1"/>
  <c r="I533" i="1"/>
  <c r="H533" i="1"/>
  <c r="G533" i="1"/>
  <c r="K532" i="1"/>
  <c r="J532" i="1"/>
  <c r="I532" i="1"/>
  <c r="H532" i="1"/>
  <c r="G532" i="1"/>
  <c r="K531" i="1"/>
  <c r="J531" i="1"/>
  <c r="I531" i="1"/>
  <c r="H531" i="1"/>
  <c r="G531" i="1"/>
  <c r="K530" i="1"/>
  <c r="J530" i="1"/>
  <c r="I530" i="1"/>
  <c r="H530" i="1"/>
  <c r="G530" i="1"/>
  <c r="K529" i="1"/>
  <c r="J529" i="1"/>
  <c r="I529" i="1"/>
  <c r="H529" i="1"/>
  <c r="G529" i="1"/>
  <c r="K528" i="1"/>
  <c r="J528" i="1"/>
  <c r="I528" i="1"/>
  <c r="H528" i="1"/>
  <c r="G528" i="1"/>
  <c r="K527" i="1"/>
  <c r="J527" i="1"/>
  <c r="I527" i="1"/>
  <c r="H527" i="1"/>
  <c r="G527" i="1"/>
  <c r="K526" i="1"/>
  <c r="J526" i="1"/>
  <c r="I526" i="1"/>
  <c r="H526" i="1"/>
  <c r="G526" i="1"/>
  <c r="K525" i="1"/>
  <c r="J525" i="1"/>
  <c r="I525" i="1"/>
  <c r="H525" i="1"/>
  <c r="G525" i="1"/>
  <c r="K524" i="1"/>
  <c r="J524" i="1"/>
  <c r="I524" i="1"/>
  <c r="H524" i="1"/>
  <c r="G524" i="1"/>
  <c r="K523" i="1"/>
  <c r="J523" i="1"/>
  <c r="I523" i="1"/>
  <c r="H523" i="1"/>
  <c r="G523" i="1"/>
  <c r="K522" i="1"/>
  <c r="J522" i="1"/>
  <c r="I522" i="1"/>
  <c r="H522" i="1"/>
  <c r="G522" i="1"/>
  <c r="K521" i="1"/>
  <c r="J521" i="1"/>
  <c r="I521" i="1"/>
  <c r="H521" i="1"/>
  <c r="G521" i="1"/>
  <c r="K520" i="1"/>
  <c r="J520" i="1"/>
  <c r="I520" i="1"/>
  <c r="H520" i="1"/>
  <c r="G520" i="1"/>
  <c r="K519" i="1"/>
  <c r="J519" i="1"/>
  <c r="I519" i="1"/>
  <c r="H519" i="1"/>
  <c r="G519" i="1"/>
  <c r="K518" i="1"/>
  <c r="J518" i="1"/>
  <c r="I518" i="1"/>
  <c r="H518" i="1"/>
  <c r="G518" i="1"/>
  <c r="K517" i="1"/>
  <c r="J517" i="1"/>
  <c r="I517" i="1"/>
  <c r="H517" i="1"/>
  <c r="G517" i="1"/>
  <c r="K516" i="1"/>
  <c r="J516" i="1"/>
  <c r="I516" i="1"/>
  <c r="H516" i="1"/>
  <c r="G516" i="1"/>
  <c r="K515" i="1"/>
  <c r="J515" i="1"/>
  <c r="I515" i="1"/>
  <c r="H515" i="1"/>
  <c r="G515" i="1"/>
  <c r="K514" i="1"/>
  <c r="J514" i="1"/>
  <c r="I514" i="1"/>
  <c r="H514" i="1"/>
  <c r="G514" i="1"/>
  <c r="K513" i="1"/>
  <c r="J513" i="1"/>
  <c r="I513" i="1"/>
  <c r="H513" i="1"/>
  <c r="G513" i="1"/>
  <c r="K512" i="1"/>
  <c r="J512" i="1"/>
  <c r="I512" i="1"/>
  <c r="H512" i="1"/>
  <c r="G512" i="1"/>
  <c r="K511" i="1"/>
  <c r="J511" i="1"/>
  <c r="I511" i="1"/>
  <c r="H511" i="1"/>
  <c r="G511" i="1"/>
  <c r="K510" i="1"/>
  <c r="J510" i="1"/>
  <c r="I510" i="1"/>
  <c r="H510" i="1"/>
  <c r="G510" i="1"/>
  <c r="P509" i="1"/>
  <c r="O509" i="1"/>
  <c r="K509" i="1"/>
  <c r="J509" i="1"/>
  <c r="I509" i="1"/>
  <c r="H509" i="1"/>
  <c r="G509" i="1"/>
  <c r="K508" i="1"/>
  <c r="J508" i="1"/>
  <c r="I508" i="1"/>
  <c r="H508" i="1"/>
  <c r="G508" i="1"/>
  <c r="O508" i="1" s="1"/>
  <c r="P508" i="1" s="1"/>
  <c r="K507" i="1"/>
  <c r="J507" i="1"/>
  <c r="I507" i="1"/>
  <c r="H507" i="1"/>
  <c r="G507" i="1"/>
  <c r="O507" i="1" s="1"/>
  <c r="P507" i="1" s="1"/>
  <c r="K506" i="1"/>
  <c r="J506" i="1"/>
  <c r="I506" i="1"/>
  <c r="H506" i="1"/>
  <c r="G506" i="1"/>
  <c r="K505" i="1"/>
  <c r="J505" i="1"/>
  <c r="I505" i="1"/>
  <c r="H505" i="1"/>
  <c r="G505" i="1"/>
  <c r="O504" i="1"/>
  <c r="P504" i="1" s="1"/>
  <c r="K504" i="1"/>
  <c r="J504" i="1"/>
  <c r="I504" i="1"/>
  <c r="H504" i="1"/>
  <c r="G504" i="1"/>
  <c r="K503" i="1"/>
  <c r="J503" i="1"/>
  <c r="I503" i="1"/>
  <c r="H503" i="1"/>
  <c r="G503" i="1"/>
  <c r="K502" i="1"/>
  <c r="J502" i="1"/>
  <c r="I502" i="1"/>
  <c r="H502" i="1"/>
  <c r="G502" i="1"/>
  <c r="P501" i="1"/>
  <c r="O501" i="1"/>
  <c r="K501" i="1"/>
  <c r="J501" i="1"/>
  <c r="I501" i="1"/>
  <c r="H501" i="1"/>
  <c r="G501" i="1"/>
  <c r="K500" i="1"/>
  <c r="J500" i="1"/>
  <c r="I500" i="1"/>
  <c r="H500" i="1"/>
  <c r="G500" i="1"/>
  <c r="O500" i="1" s="1"/>
  <c r="P500" i="1" s="1"/>
  <c r="K499" i="1"/>
  <c r="J499" i="1"/>
  <c r="I499" i="1"/>
  <c r="H499" i="1"/>
  <c r="G499" i="1"/>
  <c r="K498" i="1"/>
  <c r="J498" i="1"/>
  <c r="I498" i="1"/>
  <c r="H498" i="1"/>
  <c r="G498" i="1"/>
  <c r="O498" i="1" s="1"/>
  <c r="P498" i="1" s="1"/>
  <c r="K497" i="1"/>
  <c r="J497" i="1"/>
  <c r="I497" i="1"/>
  <c r="H497" i="1"/>
  <c r="G497" i="1"/>
  <c r="O497" i="1" s="1"/>
  <c r="P497" i="1" s="1"/>
  <c r="K496" i="1"/>
  <c r="J496" i="1"/>
  <c r="I496" i="1"/>
  <c r="H496" i="1"/>
  <c r="G496" i="1"/>
  <c r="O496" i="1" s="1"/>
  <c r="P496" i="1" s="1"/>
  <c r="O495" i="1"/>
  <c r="P495" i="1" s="1"/>
  <c r="K495" i="1"/>
  <c r="J495" i="1"/>
  <c r="I495" i="1"/>
  <c r="H495" i="1"/>
  <c r="G495" i="1"/>
  <c r="K494" i="1"/>
  <c r="J494" i="1"/>
  <c r="I494" i="1"/>
  <c r="H494" i="1"/>
  <c r="G494" i="1"/>
  <c r="K493" i="1"/>
  <c r="J493" i="1"/>
  <c r="I493" i="1"/>
  <c r="H493" i="1"/>
  <c r="G493" i="1"/>
  <c r="P492" i="1"/>
  <c r="O492" i="1"/>
  <c r="K492" i="1"/>
  <c r="J492" i="1"/>
  <c r="I492" i="1"/>
  <c r="H492" i="1"/>
  <c r="G492" i="1"/>
  <c r="K491" i="1"/>
  <c r="J491" i="1"/>
  <c r="I491" i="1"/>
  <c r="H491" i="1"/>
  <c r="G491" i="1"/>
  <c r="K490" i="1"/>
  <c r="J490" i="1"/>
  <c r="I490" i="1"/>
  <c r="H490" i="1"/>
  <c r="G490" i="1"/>
  <c r="K489" i="1"/>
  <c r="J489" i="1"/>
  <c r="I489" i="1"/>
  <c r="H489" i="1"/>
  <c r="G489" i="1"/>
  <c r="K488" i="1"/>
  <c r="J488" i="1"/>
  <c r="I488" i="1"/>
  <c r="H488" i="1"/>
  <c r="G488" i="1"/>
  <c r="K487" i="1"/>
  <c r="J487" i="1"/>
  <c r="I487" i="1"/>
  <c r="H487" i="1"/>
  <c r="G487" i="1"/>
  <c r="K486" i="1"/>
  <c r="J486" i="1"/>
  <c r="I486" i="1"/>
  <c r="H486" i="1"/>
  <c r="G486" i="1"/>
  <c r="K485" i="1"/>
  <c r="J485" i="1"/>
  <c r="I485" i="1"/>
  <c r="H485" i="1"/>
  <c r="G485" i="1"/>
  <c r="O485" i="1" s="1"/>
  <c r="P485" i="1" s="1"/>
  <c r="K484" i="1"/>
  <c r="J484" i="1"/>
  <c r="I484" i="1"/>
  <c r="H484" i="1"/>
  <c r="G484" i="1"/>
  <c r="O484" i="1" s="1"/>
  <c r="P484" i="1" s="1"/>
  <c r="K483" i="1"/>
  <c r="J483" i="1"/>
  <c r="I483" i="1"/>
  <c r="H483" i="1"/>
  <c r="G483" i="1"/>
  <c r="K482" i="1"/>
  <c r="J482" i="1"/>
  <c r="I482" i="1"/>
  <c r="H482" i="1"/>
  <c r="G482" i="1"/>
  <c r="K481" i="1"/>
  <c r="J481" i="1"/>
  <c r="I481" i="1"/>
  <c r="H481" i="1"/>
  <c r="G481" i="1"/>
  <c r="O480" i="1"/>
  <c r="P480" i="1" s="1"/>
  <c r="K480" i="1"/>
  <c r="J480" i="1"/>
  <c r="I480" i="1"/>
  <c r="H480" i="1"/>
  <c r="G480" i="1"/>
  <c r="K479" i="1"/>
  <c r="J479" i="1"/>
  <c r="I479" i="1"/>
  <c r="H479" i="1"/>
  <c r="G479" i="1"/>
  <c r="K478" i="1"/>
  <c r="J478" i="1"/>
  <c r="I478" i="1"/>
  <c r="H478" i="1"/>
  <c r="G478" i="1"/>
  <c r="O478" i="1" s="1"/>
  <c r="P478" i="1" s="1"/>
  <c r="K477" i="1"/>
  <c r="J477" i="1"/>
  <c r="I477" i="1"/>
  <c r="H477" i="1"/>
  <c r="G477" i="1"/>
  <c r="O477" i="1" s="1"/>
  <c r="P477" i="1" s="1"/>
  <c r="K476" i="1"/>
  <c r="J476" i="1"/>
  <c r="I476" i="1"/>
  <c r="H476" i="1"/>
  <c r="G476" i="1"/>
  <c r="K475" i="1"/>
  <c r="J475" i="1"/>
  <c r="I475" i="1"/>
  <c r="H475" i="1"/>
  <c r="G475" i="1"/>
  <c r="O474" i="1"/>
  <c r="P474" i="1" s="1"/>
  <c r="K474" i="1"/>
  <c r="J474" i="1"/>
  <c r="I474" i="1"/>
  <c r="H474" i="1"/>
  <c r="G474" i="1"/>
  <c r="O473" i="1"/>
  <c r="P473" i="1" s="1"/>
  <c r="K473" i="1"/>
  <c r="J473" i="1"/>
  <c r="I473" i="1"/>
  <c r="H473" i="1"/>
  <c r="G473" i="1"/>
  <c r="K472" i="1"/>
  <c r="J472" i="1"/>
  <c r="I472" i="1"/>
  <c r="H472" i="1"/>
  <c r="G472" i="1"/>
  <c r="O472" i="1" s="1"/>
  <c r="P472" i="1" s="1"/>
  <c r="K471" i="1"/>
  <c r="J471" i="1"/>
  <c r="I471" i="1"/>
  <c r="H471" i="1"/>
  <c r="G471" i="1"/>
  <c r="O471" i="1" s="1"/>
  <c r="P471" i="1" s="1"/>
  <c r="K470" i="1"/>
  <c r="J470" i="1"/>
  <c r="I470" i="1"/>
  <c r="H470" i="1"/>
  <c r="G470" i="1"/>
  <c r="K469" i="1"/>
  <c r="J469" i="1"/>
  <c r="I469" i="1"/>
  <c r="H469" i="1"/>
  <c r="G469" i="1"/>
  <c r="K468" i="1"/>
  <c r="J468" i="1"/>
  <c r="I468" i="1"/>
  <c r="H468" i="1"/>
  <c r="G468" i="1"/>
  <c r="O468" i="1" s="1"/>
  <c r="P468" i="1" s="1"/>
  <c r="K467" i="1"/>
  <c r="J467" i="1"/>
  <c r="I467" i="1"/>
  <c r="H467" i="1"/>
  <c r="G467" i="1"/>
  <c r="O467" i="1" s="1"/>
  <c r="P467" i="1" s="1"/>
  <c r="K466" i="1"/>
  <c r="J466" i="1"/>
  <c r="I466" i="1"/>
  <c r="H466" i="1"/>
  <c r="G466" i="1"/>
  <c r="K465" i="1"/>
  <c r="J465" i="1"/>
  <c r="I465" i="1"/>
  <c r="H465" i="1"/>
  <c r="G465" i="1"/>
  <c r="K464" i="1"/>
  <c r="J464" i="1"/>
  <c r="I464" i="1"/>
  <c r="H464" i="1"/>
  <c r="G464" i="1"/>
  <c r="K463" i="1"/>
  <c r="J463" i="1"/>
  <c r="I463" i="1"/>
  <c r="H463" i="1"/>
  <c r="G463" i="1"/>
  <c r="K462" i="1"/>
  <c r="J462" i="1"/>
  <c r="I462" i="1"/>
  <c r="H462" i="1"/>
  <c r="G462" i="1"/>
  <c r="K461" i="1"/>
  <c r="J461" i="1"/>
  <c r="I461" i="1"/>
  <c r="H461" i="1"/>
  <c r="G461" i="1"/>
  <c r="K460" i="1"/>
  <c r="J460" i="1"/>
  <c r="I460" i="1"/>
  <c r="H460" i="1"/>
  <c r="G460" i="1"/>
  <c r="O460" i="1" s="1"/>
  <c r="P460" i="1" s="1"/>
  <c r="K459" i="1"/>
  <c r="J459" i="1"/>
  <c r="I459" i="1"/>
  <c r="H459" i="1"/>
  <c r="G459" i="1"/>
  <c r="K458" i="1"/>
  <c r="J458" i="1"/>
  <c r="I458" i="1"/>
  <c r="H458" i="1"/>
  <c r="G458" i="1"/>
  <c r="O458" i="1" s="1"/>
  <c r="P458" i="1" s="1"/>
  <c r="K457" i="1"/>
  <c r="J457" i="1"/>
  <c r="I457" i="1"/>
  <c r="H457" i="1"/>
  <c r="G457" i="1"/>
  <c r="P456" i="1"/>
  <c r="O456" i="1"/>
  <c r="K456" i="1"/>
  <c r="J456" i="1"/>
  <c r="I456" i="1"/>
  <c r="H456" i="1"/>
  <c r="G456" i="1"/>
  <c r="P455" i="1"/>
  <c r="O455" i="1"/>
  <c r="K455" i="1"/>
  <c r="J455" i="1"/>
  <c r="I455" i="1"/>
  <c r="H455" i="1"/>
  <c r="G455" i="1"/>
  <c r="K454" i="1"/>
  <c r="J454" i="1"/>
  <c r="I454" i="1"/>
  <c r="H454" i="1"/>
  <c r="G454" i="1"/>
  <c r="O454" i="1" s="1"/>
  <c r="P454" i="1" s="1"/>
  <c r="K453" i="1"/>
  <c r="J453" i="1"/>
  <c r="I453" i="1"/>
  <c r="H453" i="1"/>
  <c r="G453" i="1"/>
  <c r="K452" i="1"/>
  <c r="J452" i="1"/>
  <c r="I452" i="1"/>
  <c r="H452" i="1"/>
  <c r="G452" i="1"/>
  <c r="K451" i="1"/>
  <c r="J451" i="1"/>
  <c r="I451" i="1"/>
  <c r="H451" i="1"/>
  <c r="G451" i="1"/>
  <c r="K450" i="1"/>
  <c r="J450" i="1"/>
  <c r="I450" i="1"/>
  <c r="H450" i="1"/>
  <c r="G450" i="1"/>
  <c r="O450" i="1" s="1"/>
  <c r="P450" i="1" s="1"/>
  <c r="K449" i="1"/>
  <c r="J449" i="1"/>
  <c r="I449" i="1"/>
  <c r="H449" i="1"/>
  <c r="G449" i="1"/>
  <c r="K448" i="1"/>
  <c r="J448" i="1"/>
  <c r="I448" i="1"/>
  <c r="H448" i="1"/>
  <c r="G448" i="1"/>
  <c r="K447" i="1"/>
  <c r="J447" i="1"/>
  <c r="I447" i="1"/>
  <c r="H447" i="1"/>
  <c r="G447" i="1"/>
  <c r="K446" i="1"/>
  <c r="J446" i="1"/>
  <c r="I446" i="1"/>
  <c r="H446" i="1"/>
  <c r="G446" i="1"/>
  <c r="O445" i="1"/>
  <c r="P445" i="1" s="1"/>
  <c r="K445" i="1"/>
  <c r="J445" i="1"/>
  <c r="I445" i="1"/>
  <c r="H445" i="1"/>
  <c r="G445" i="1"/>
  <c r="O444" i="1"/>
  <c r="P444" i="1" s="1"/>
  <c r="K444" i="1"/>
  <c r="J444" i="1"/>
  <c r="I444" i="1"/>
  <c r="H444" i="1"/>
  <c r="G444" i="1"/>
  <c r="O443" i="1"/>
  <c r="P443" i="1" s="1"/>
  <c r="K443" i="1"/>
  <c r="J443" i="1"/>
  <c r="I443" i="1"/>
  <c r="H443" i="1"/>
  <c r="G443" i="1"/>
  <c r="K442" i="1"/>
  <c r="J442" i="1"/>
  <c r="I442" i="1"/>
  <c r="H442" i="1"/>
  <c r="G442" i="1"/>
  <c r="K441" i="1"/>
  <c r="J441" i="1"/>
  <c r="I441" i="1"/>
  <c r="H441" i="1"/>
  <c r="G441" i="1"/>
  <c r="K440" i="1"/>
  <c r="J440" i="1"/>
  <c r="I440" i="1"/>
  <c r="H440" i="1"/>
  <c r="G440" i="1"/>
  <c r="O440" i="1" s="1"/>
  <c r="P440" i="1" s="1"/>
  <c r="K439" i="1"/>
  <c r="J439" i="1"/>
  <c r="I439" i="1"/>
  <c r="H439" i="1"/>
  <c r="G439" i="1"/>
  <c r="O439" i="1" s="1"/>
  <c r="P439" i="1" s="1"/>
  <c r="K438" i="1"/>
  <c r="J438" i="1"/>
  <c r="I438" i="1"/>
  <c r="H438" i="1"/>
  <c r="G438" i="1"/>
  <c r="O438" i="1" s="1"/>
  <c r="P438" i="1" s="1"/>
  <c r="K437" i="1"/>
  <c r="J437" i="1"/>
  <c r="I437" i="1"/>
  <c r="H437" i="1"/>
  <c r="G437" i="1"/>
  <c r="K436" i="1"/>
  <c r="J436" i="1"/>
  <c r="I436" i="1"/>
  <c r="H436" i="1"/>
  <c r="G436" i="1"/>
  <c r="O435" i="1"/>
  <c r="P435" i="1" s="1"/>
  <c r="K435" i="1"/>
  <c r="J435" i="1"/>
  <c r="I435" i="1"/>
  <c r="H435" i="1"/>
  <c r="G435" i="1"/>
  <c r="K434" i="1"/>
  <c r="J434" i="1"/>
  <c r="I434" i="1"/>
  <c r="H434" i="1"/>
  <c r="G434" i="1"/>
  <c r="O433" i="1"/>
  <c r="P433" i="1" s="1"/>
  <c r="K433" i="1"/>
  <c r="J433" i="1"/>
  <c r="I433" i="1"/>
  <c r="H433" i="1"/>
  <c r="G433" i="1"/>
  <c r="P432" i="1"/>
  <c r="O432" i="1"/>
  <c r="K432" i="1"/>
  <c r="J432" i="1"/>
  <c r="I432" i="1"/>
  <c r="H432" i="1"/>
  <c r="G432" i="1"/>
  <c r="K431" i="1"/>
  <c r="J431" i="1"/>
  <c r="I431" i="1"/>
  <c r="H431" i="1"/>
  <c r="G431" i="1"/>
  <c r="K430" i="1"/>
  <c r="J430" i="1"/>
  <c r="I430" i="1"/>
  <c r="H430" i="1"/>
  <c r="G430" i="1"/>
  <c r="K429" i="1"/>
  <c r="J429" i="1"/>
  <c r="I429" i="1"/>
  <c r="H429" i="1"/>
  <c r="G429" i="1"/>
  <c r="O429" i="1" s="1"/>
  <c r="P429" i="1" s="1"/>
  <c r="K428" i="1"/>
  <c r="J428" i="1"/>
  <c r="I428" i="1"/>
  <c r="H428" i="1"/>
  <c r="G428" i="1"/>
  <c r="K427" i="1"/>
  <c r="J427" i="1"/>
  <c r="I427" i="1"/>
  <c r="H427" i="1"/>
  <c r="G427" i="1"/>
  <c r="K426" i="1"/>
  <c r="J426" i="1"/>
  <c r="I426" i="1"/>
  <c r="H426" i="1"/>
  <c r="G426" i="1"/>
  <c r="K425" i="1"/>
  <c r="J425" i="1"/>
  <c r="I425" i="1"/>
  <c r="H425" i="1"/>
  <c r="G425" i="1"/>
  <c r="K424" i="1"/>
  <c r="J424" i="1"/>
  <c r="I424" i="1"/>
  <c r="H424" i="1"/>
  <c r="G424" i="1"/>
  <c r="K423" i="1"/>
  <c r="J423" i="1"/>
  <c r="I423" i="1"/>
  <c r="H423" i="1"/>
  <c r="G423" i="1"/>
  <c r="O422" i="1"/>
  <c r="P422" i="1" s="1"/>
  <c r="K422" i="1"/>
  <c r="J422" i="1"/>
  <c r="I422" i="1"/>
  <c r="H422" i="1"/>
  <c r="G422" i="1"/>
  <c r="K421" i="1"/>
  <c r="J421" i="1"/>
  <c r="I421" i="1"/>
  <c r="H421" i="1"/>
  <c r="G421" i="1"/>
  <c r="K420" i="1"/>
  <c r="J420" i="1"/>
  <c r="I420" i="1"/>
  <c r="H420" i="1"/>
  <c r="G420" i="1"/>
  <c r="P419" i="1"/>
  <c r="O419" i="1"/>
  <c r="K419" i="1"/>
  <c r="J419" i="1"/>
  <c r="I419" i="1"/>
  <c r="H419" i="1"/>
  <c r="G419" i="1"/>
  <c r="K418" i="1"/>
  <c r="J418" i="1"/>
  <c r="I418" i="1"/>
  <c r="H418" i="1"/>
  <c r="G418" i="1"/>
  <c r="O418" i="1" s="1"/>
  <c r="P418" i="1" s="1"/>
  <c r="K417" i="1"/>
  <c r="J417" i="1"/>
  <c r="I417" i="1"/>
  <c r="H417" i="1"/>
  <c r="G417" i="1"/>
  <c r="K416" i="1"/>
  <c r="J416" i="1"/>
  <c r="I416" i="1"/>
  <c r="H416" i="1"/>
  <c r="G416" i="1"/>
  <c r="O416" i="1" s="1"/>
  <c r="P416" i="1" s="1"/>
  <c r="K415" i="1"/>
  <c r="J415" i="1"/>
  <c r="I415" i="1"/>
  <c r="H415" i="1"/>
  <c r="G415" i="1"/>
  <c r="K414" i="1"/>
  <c r="J414" i="1"/>
  <c r="I414" i="1"/>
  <c r="H414" i="1"/>
  <c r="G414" i="1"/>
  <c r="K413" i="1"/>
  <c r="J413" i="1"/>
  <c r="I413" i="1"/>
  <c r="H413" i="1"/>
  <c r="G413" i="1"/>
  <c r="K412" i="1"/>
  <c r="J412" i="1"/>
  <c r="I412" i="1"/>
  <c r="H412" i="1"/>
  <c r="G412" i="1"/>
  <c r="K411" i="1"/>
  <c r="J411" i="1"/>
  <c r="I411" i="1"/>
  <c r="H411" i="1"/>
  <c r="G411" i="1"/>
  <c r="O411" i="1" s="1"/>
  <c r="P411" i="1" s="1"/>
  <c r="K410" i="1"/>
  <c r="J410" i="1"/>
  <c r="I410" i="1"/>
  <c r="H410" i="1"/>
  <c r="G410" i="1"/>
  <c r="O410" i="1" s="1"/>
  <c r="P410" i="1" s="1"/>
  <c r="K409" i="1"/>
  <c r="J409" i="1"/>
  <c r="I409" i="1"/>
  <c r="H409" i="1"/>
  <c r="G409" i="1"/>
  <c r="O409" i="1" s="1"/>
  <c r="P409" i="1" s="1"/>
  <c r="K408" i="1"/>
  <c r="J408" i="1"/>
  <c r="I408" i="1"/>
  <c r="H408" i="1"/>
  <c r="G408" i="1"/>
  <c r="O408" i="1" s="1"/>
  <c r="P408" i="1" s="1"/>
  <c r="K407" i="1"/>
  <c r="J407" i="1"/>
  <c r="I407" i="1"/>
  <c r="H407" i="1"/>
  <c r="G407" i="1"/>
  <c r="O407" i="1" s="1"/>
  <c r="P407" i="1" s="1"/>
  <c r="K406" i="1"/>
  <c r="J406" i="1"/>
  <c r="I406" i="1"/>
  <c r="H406" i="1"/>
  <c r="G406" i="1"/>
  <c r="O406" i="1" s="1"/>
  <c r="P406" i="1" s="1"/>
  <c r="K405" i="1"/>
  <c r="J405" i="1"/>
  <c r="I405" i="1"/>
  <c r="H405" i="1"/>
  <c r="G405" i="1"/>
  <c r="K404" i="1"/>
  <c r="J404" i="1"/>
  <c r="I404" i="1"/>
  <c r="H404" i="1"/>
  <c r="G404" i="1"/>
  <c r="O403" i="1"/>
  <c r="P403" i="1" s="1"/>
  <c r="K403" i="1"/>
  <c r="J403" i="1"/>
  <c r="I403" i="1"/>
  <c r="H403" i="1"/>
  <c r="G403" i="1"/>
  <c r="K402" i="1"/>
  <c r="J402" i="1"/>
  <c r="I402" i="1"/>
  <c r="H402" i="1"/>
  <c r="G402" i="1"/>
  <c r="K401" i="1"/>
  <c r="J401" i="1"/>
  <c r="I401" i="1"/>
  <c r="H401" i="1"/>
  <c r="G401" i="1"/>
  <c r="K400" i="1"/>
  <c r="J400" i="1"/>
  <c r="I400" i="1"/>
  <c r="H400" i="1"/>
  <c r="G400" i="1"/>
  <c r="O400" i="1" s="1"/>
  <c r="P400" i="1" s="1"/>
  <c r="K399" i="1"/>
  <c r="J399" i="1"/>
  <c r="I399" i="1"/>
  <c r="H399" i="1"/>
  <c r="G399" i="1"/>
  <c r="O399" i="1" s="1"/>
  <c r="P399" i="1" s="1"/>
  <c r="K398" i="1"/>
  <c r="J398" i="1"/>
  <c r="I398" i="1"/>
  <c r="H398" i="1"/>
  <c r="G398" i="1"/>
  <c r="O398" i="1" s="1"/>
  <c r="P398" i="1" s="1"/>
  <c r="J397" i="1"/>
  <c r="I397" i="1"/>
  <c r="H397" i="1"/>
  <c r="G397" i="1"/>
  <c r="J396" i="1"/>
  <c r="I396" i="1"/>
  <c r="H396" i="1"/>
  <c r="G396" i="1"/>
  <c r="J395" i="1"/>
  <c r="I395" i="1"/>
  <c r="H395" i="1"/>
  <c r="G395" i="1"/>
  <c r="Q394" i="1"/>
  <c r="J394" i="1"/>
  <c r="I394" i="1"/>
  <c r="H394" i="1"/>
  <c r="G394" i="1"/>
  <c r="O394" i="1" s="1"/>
  <c r="P394" i="1" s="1"/>
  <c r="J393" i="1"/>
  <c r="I393" i="1"/>
  <c r="H393" i="1"/>
  <c r="G393" i="1"/>
  <c r="J392" i="1"/>
  <c r="I392" i="1"/>
  <c r="H392" i="1"/>
  <c r="G392" i="1"/>
  <c r="J391" i="1"/>
  <c r="I391" i="1"/>
  <c r="H391" i="1"/>
  <c r="G391" i="1"/>
  <c r="J390" i="1"/>
  <c r="I390" i="1"/>
  <c r="H390" i="1"/>
  <c r="G390" i="1"/>
  <c r="J389" i="1"/>
  <c r="I389" i="1"/>
  <c r="H389" i="1"/>
  <c r="G389" i="1"/>
  <c r="J388" i="1"/>
  <c r="I388" i="1"/>
  <c r="H388" i="1"/>
  <c r="G388" i="1"/>
  <c r="Q387" i="1"/>
  <c r="J387" i="1"/>
  <c r="I387" i="1"/>
  <c r="H387" i="1"/>
  <c r="G387" i="1"/>
  <c r="O387" i="1" s="1"/>
  <c r="P387" i="1" s="1"/>
  <c r="J386" i="1"/>
  <c r="I386" i="1"/>
  <c r="H386" i="1"/>
  <c r="G386" i="1"/>
  <c r="J385" i="1"/>
  <c r="I385" i="1"/>
  <c r="H385" i="1"/>
  <c r="G385" i="1"/>
  <c r="J384" i="1"/>
  <c r="I384" i="1"/>
  <c r="H384" i="1"/>
  <c r="G384" i="1"/>
  <c r="J383" i="1"/>
  <c r="I383" i="1"/>
  <c r="H383" i="1"/>
  <c r="G383" i="1"/>
  <c r="J382" i="1"/>
  <c r="I382" i="1"/>
  <c r="H382" i="1"/>
  <c r="G382" i="1"/>
  <c r="J381" i="1"/>
  <c r="I381" i="1"/>
  <c r="H381" i="1"/>
  <c r="G381" i="1"/>
  <c r="Q380" i="1"/>
  <c r="J380" i="1"/>
  <c r="I380" i="1"/>
  <c r="H380" i="1"/>
  <c r="G380" i="1"/>
  <c r="O380" i="1" s="1"/>
  <c r="P380" i="1" s="1"/>
  <c r="Q379" i="1"/>
  <c r="J379" i="1"/>
  <c r="I379" i="1"/>
  <c r="H379" i="1"/>
  <c r="G379" i="1"/>
  <c r="O379" i="1" s="1"/>
  <c r="P379" i="1" s="1"/>
  <c r="Q378" i="1"/>
  <c r="J378" i="1"/>
  <c r="I378" i="1"/>
  <c r="H378" i="1"/>
  <c r="G378" i="1"/>
  <c r="O378" i="1" s="1"/>
  <c r="P378" i="1" s="1"/>
  <c r="J377" i="1"/>
  <c r="I377" i="1"/>
  <c r="H377" i="1"/>
  <c r="G377" i="1"/>
  <c r="J376" i="1"/>
  <c r="I376" i="1"/>
  <c r="H376" i="1"/>
  <c r="G376" i="1"/>
  <c r="J375" i="1"/>
  <c r="I375" i="1"/>
  <c r="H375" i="1"/>
  <c r="G375" i="1"/>
  <c r="J374" i="1"/>
  <c r="I374" i="1"/>
  <c r="H374" i="1"/>
  <c r="G374" i="1"/>
  <c r="Q373" i="1"/>
  <c r="O373" i="1"/>
  <c r="P373" i="1" s="1"/>
  <c r="J373" i="1"/>
  <c r="I373" i="1"/>
  <c r="H373" i="1"/>
  <c r="G373" i="1"/>
  <c r="J372" i="1"/>
  <c r="I372" i="1"/>
  <c r="H372" i="1"/>
  <c r="G372" i="1"/>
  <c r="J371" i="1"/>
  <c r="I371" i="1"/>
  <c r="H371" i="1"/>
  <c r="G371" i="1"/>
  <c r="J370" i="1"/>
  <c r="I370" i="1"/>
  <c r="H370" i="1"/>
  <c r="G370" i="1"/>
  <c r="J369" i="1"/>
  <c r="I369" i="1"/>
  <c r="H369" i="1"/>
  <c r="G369" i="1"/>
  <c r="J368" i="1"/>
  <c r="I368" i="1"/>
  <c r="H368" i="1"/>
  <c r="G368" i="1"/>
  <c r="Q367" i="1"/>
  <c r="J367" i="1"/>
  <c r="I367" i="1"/>
  <c r="H367" i="1"/>
  <c r="G367" i="1"/>
  <c r="O367" i="1" s="1"/>
  <c r="P367" i="1" s="1"/>
  <c r="J366" i="1"/>
  <c r="I366" i="1"/>
  <c r="H366" i="1"/>
  <c r="G366" i="1"/>
  <c r="Q365" i="1"/>
  <c r="J365" i="1"/>
  <c r="I365" i="1"/>
  <c r="H365" i="1"/>
  <c r="G365" i="1"/>
  <c r="O365" i="1" s="1"/>
  <c r="P365" i="1" s="1"/>
  <c r="J364" i="1"/>
  <c r="I364" i="1"/>
  <c r="H364" i="1"/>
  <c r="G364" i="1"/>
  <c r="Q363" i="1"/>
  <c r="J363" i="1"/>
  <c r="I363" i="1"/>
  <c r="H363" i="1"/>
  <c r="G363" i="1"/>
  <c r="O363" i="1" s="1"/>
  <c r="P363" i="1" s="1"/>
  <c r="J362" i="1"/>
  <c r="I362" i="1"/>
  <c r="H362" i="1"/>
  <c r="G362" i="1"/>
  <c r="J361" i="1"/>
  <c r="I361" i="1"/>
  <c r="H361" i="1"/>
  <c r="G361" i="1"/>
  <c r="Q360" i="1"/>
  <c r="O360" i="1"/>
  <c r="P360" i="1" s="1"/>
  <c r="J360" i="1"/>
  <c r="I360" i="1"/>
  <c r="H360" i="1"/>
  <c r="G360" i="1"/>
  <c r="J359" i="1"/>
  <c r="I359" i="1"/>
  <c r="H359" i="1"/>
  <c r="G359" i="1"/>
  <c r="Q358" i="1"/>
  <c r="J358" i="1"/>
  <c r="I358" i="1"/>
  <c r="H358" i="1"/>
  <c r="G358" i="1"/>
  <c r="O358" i="1" s="1"/>
  <c r="P358" i="1" s="1"/>
  <c r="N357" i="1"/>
  <c r="J357" i="1"/>
  <c r="L357" i="1" s="1"/>
  <c r="M357" i="1" s="1"/>
  <c r="I357" i="1"/>
  <c r="H357" i="1"/>
  <c r="G357" i="1"/>
  <c r="N356" i="1"/>
  <c r="J356" i="1"/>
  <c r="L356" i="1" s="1"/>
  <c r="M356" i="1" s="1"/>
  <c r="I356" i="1"/>
  <c r="H356" i="1"/>
  <c r="G356" i="1"/>
  <c r="N355" i="1"/>
  <c r="L355" i="1"/>
  <c r="M355" i="1" s="1"/>
  <c r="J355" i="1"/>
  <c r="I355" i="1"/>
  <c r="H355" i="1"/>
  <c r="G355" i="1"/>
  <c r="N354" i="1"/>
  <c r="L354" i="1"/>
  <c r="M354" i="1" s="1"/>
  <c r="J354" i="1"/>
  <c r="I354" i="1"/>
  <c r="H354" i="1"/>
  <c r="G354" i="1"/>
  <c r="N353" i="1"/>
  <c r="L353" i="1"/>
  <c r="M353" i="1" s="1"/>
  <c r="J353" i="1"/>
  <c r="I353" i="1"/>
  <c r="H353" i="1"/>
  <c r="G353" i="1"/>
  <c r="J352" i="1"/>
  <c r="I352" i="1"/>
  <c r="H352" i="1"/>
  <c r="G352" i="1"/>
  <c r="Q351" i="1"/>
  <c r="J351" i="1"/>
  <c r="I351" i="1"/>
  <c r="H351" i="1"/>
  <c r="G351" i="1"/>
  <c r="O351" i="1" s="1"/>
  <c r="P351" i="1" s="1"/>
  <c r="Q350" i="1"/>
  <c r="O350" i="1"/>
  <c r="P350" i="1" s="1"/>
  <c r="J350" i="1"/>
  <c r="I350" i="1"/>
  <c r="H350" i="1"/>
  <c r="G350" i="1"/>
  <c r="J349" i="1"/>
  <c r="I349" i="1"/>
  <c r="H349" i="1"/>
  <c r="G349" i="1"/>
  <c r="Q348" i="1"/>
  <c r="J348" i="1"/>
  <c r="I348" i="1"/>
  <c r="H348" i="1"/>
  <c r="G348" i="1"/>
  <c r="O348" i="1" s="1"/>
  <c r="P348" i="1" s="1"/>
  <c r="J347" i="1"/>
  <c r="I347" i="1"/>
  <c r="H347" i="1"/>
  <c r="G347" i="1"/>
  <c r="J346" i="1"/>
  <c r="I346" i="1"/>
  <c r="H346" i="1"/>
  <c r="G346" i="1"/>
  <c r="J345" i="1"/>
  <c r="I345" i="1"/>
  <c r="H345" i="1"/>
  <c r="G345" i="1"/>
  <c r="Q344" i="1"/>
  <c r="O344" i="1"/>
  <c r="P344" i="1" s="1"/>
  <c r="J344" i="1"/>
  <c r="I344" i="1"/>
  <c r="H344" i="1"/>
  <c r="G344" i="1"/>
  <c r="J343" i="1"/>
  <c r="I343" i="1"/>
  <c r="H343" i="1"/>
  <c r="G343" i="1"/>
  <c r="J342" i="1"/>
  <c r="I342" i="1"/>
  <c r="H342" i="1"/>
  <c r="G342" i="1"/>
  <c r="Q341" i="1"/>
  <c r="J341" i="1"/>
  <c r="I341" i="1"/>
  <c r="H341" i="1"/>
  <c r="G341" i="1"/>
  <c r="O341" i="1" s="1"/>
  <c r="P341" i="1" s="1"/>
  <c r="J340" i="1"/>
  <c r="I340" i="1"/>
  <c r="H340" i="1"/>
  <c r="G340" i="1"/>
  <c r="Q339" i="1"/>
  <c r="P339" i="1"/>
  <c r="O339" i="1"/>
  <c r="J339" i="1"/>
  <c r="I339" i="1"/>
  <c r="H339" i="1"/>
  <c r="G339" i="1"/>
  <c r="J338" i="1"/>
  <c r="I338" i="1"/>
  <c r="H338" i="1"/>
  <c r="G338" i="1"/>
  <c r="J337" i="1"/>
  <c r="I337" i="1"/>
  <c r="H337" i="1"/>
  <c r="G337" i="1"/>
  <c r="Q336" i="1"/>
  <c r="O336" i="1"/>
  <c r="P336" i="1" s="1"/>
  <c r="J336" i="1"/>
  <c r="I336" i="1"/>
  <c r="H336" i="1"/>
  <c r="G336" i="1"/>
  <c r="J335" i="1"/>
  <c r="I335" i="1"/>
  <c r="H335" i="1"/>
  <c r="G335" i="1"/>
  <c r="J334" i="1"/>
  <c r="I334" i="1"/>
  <c r="H334" i="1"/>
  <c r="G334" i="1"/>
  <c r="J333" i="1"/>
  <c r="I333" i="1"/>
  <c r="H333" i="1"/>
  <c r="G333" i="1"/>
  <c r="Q332" i="1"/>
  <c r="J332" i="1"/>
  <c r="I332" i="1"/>
  <c r="H332" i="1"/>
  <c r="G332" i="1"/>
  <c r="O332" i="1" s="1"/>
  <c r="P332" i="1" s="1"/>
  <c r="J331" i="1"/>
  <c r="I331" i="1"/>
  <c r="H331" i="1"/>
  <c r="G331" i="1"/>
  <c r="Q330" i="1"/>
  <c r="O330" i="1"/>
  <c r="P330" i="1" s="1"/>
  <c r="J330" i="1"/>
  <c r="I330" i="1"/>
  <c r="H330" i="1"/>
  <c r="G330" i="1"/>
  <c r="J329" i="1"/>
  <c r="I329" i="1"/>
  <c r="H329" i="1"/>
  <c r="G329" i="1"/>
  <c r="Q328" i="1"/>
  <c r="O328" i="1"/>
  <c r="P328" i="1" s="1"/>
  <c r="J328" i="1"/>
  <c r="I328" i="1"/>
  <c r="H328" i="1"/>
  <c r="G328" i="1"/>
  <c r="J327" i="1"/>
  <c r="I327" i="1"/>
  <c r="H327" i="1"/>
  <c r="G327" i="1"/>
  <c r="J326" i="1"/>
  <c r="I326" i="1"/>
  <c r="H326" i="1"/>
  <c r="G326" i="1"/>
  <c r="Q325" i="1"/>
  <c r="J325" i="1"/>
  <c r="I325" i="1"/>
  <c r="H325" i="1"/>
  <c r="G325" i="1"/>
  <c r="O325" i="1" s="1"/>
  <c r="P325" i="1" s="1"/>
  <c r="J324" i="1"/>
  <c r="I324" i="1"/>
  <c r="H324" i="1"/>
  <c r="G324" i="1"/>
  <c r="J323" i="1"/>
  <c r="I323" i="1"/>
  <c r="H323" i="1"/>
  <c r="G323" i="1"/>
  <c r="J322" i="1"/>
  <c r="I322" i="1"/>
  <c r="H322" i="1"/>
  <c r="G322" i="1"/>
  <c r="J321" i="1"/>
  <c r="I321" i="1"/>
  <c r="H321" i="1"/>
  <c r="G321" i="1"/>
  <c r="J320" i="1"/>
  <c r="I320" i="1"/>
  <c r="H320" i="1"/>
  <c r="G320" i="1"/>
  <c r="Q319" i="1"/>
  <c r="J319" i="1"/>
  <c r="I319" i="1"/>
  <c r="H319" i="1"/>
  <c r="G319" i="1"/>
  <c r="O319" i="1" s="1"/>
  <c r="P319" i="1" s="1"/>
  <c r="J318" i="1"/>
  <c r="I318" i="1"/>
  <c r="H318" i="1"/>
  <c r="G318" i="1"/>
  <c r="J317" i="1"/>
  <c r="I317" i="1"/>
  <c r="H317" i="1"/>
  <c r="G317" i="1"/>
  <c r="Q316" i="1"/>
  <c r="J316" i="1"/>
  <c r="I316" i="1"/>
  <c r="H316" i="1"/>
  <c r="G316" i="1"/>
  <c r="O316" i="1" s="1"/>
  <c r="P316" i="1" s="1"/>
  <c r="J315" i="1"/>
  <c r="I315" i="1"/>
  <c r="H315" i="1"/>
  <c r="G315" i="1"/>
  <c r="Q314" i="1"/>
  <c r="P314" i="1"/>
  <c r="O314" i="1"/>
  <c r="J314" i="1"/>
  <c r="I314" i="1"/>
  <c r="H314" i="1"/>
  <c r="G314" i="1"/>
  <c r="J313" i="1"/>
  <c r="I313" i="1"/>
  <c r="H313" i="1"/>
  <c r="G313" i="1"/>
  <c r="J312" i="1"/>
  <c r="I312" i="1"/>
  <c r="H312" i="1"/>
  <c r="G312" i="1"/>
  <c r="J311" i="1"/>
  <c r="I311" i="1"/>
  <c r="H311" i="1"/>
  <c r="G311" i="1"/>
  <c r="Q310" i="1"/>
  <c r="O310" i="1"/>
  <c r="P310" i="1" s="1"/>
  <c r="J310" i="1"/>
  <c r="I310" i="1"/>
  <c r="H310" i="1"/>
  <c r="G310" i="1"/>
  <c r="J309" i="1"/>
  <c r="I309" i="1"/>
  <c r="H309" i="1"/>
  <c r="G309" i="1"/>
  <c r="Q308" i="1"/>
  <c r="O308" i="1"/>
  <c r="P308" i="1" s="1"/>
  <c r="J308" i="1"/>
  <c r="I308" i="1"/>
  <c r="H308" i="1"/>
  <c r="G308" i="1"/>
  <c r="J307" i="1"/>
  <c r="I307" i="1"/>
  <c r="H307" i="1"/>
  <c r="G307" i="1"/>
  <c r="Q306" i="1"/>
  <c r="J306" i="1"/>
  <c r="I306" i="1"/>
  <c r="H306" i="1"/>
  <c r="G306" i="1"/>
  <c r="O306" i="1" s="1"/>
  <c r="P306" i="1" s="1"/>
  <c r="J305" i="1"/>
  <c r="I305" i="1"/>
  <c r="H305" i="1"/>
  <c r="G305" i="1"/>
  <c r="J304" i="1"/>
  <c r="I304" i="1"/>
  <c r="H304" i="1"/>
  <c r="G304" i="1"/>
  <c r="J303" i="1"/>
  <c r="I303" i="1"/>
  <c r="H303" i="1"/>
  <c r="G303" i="1"/>
  <c r="J302" i="1"/>
  <c r="I302" i="1"/>
  <c r="H302" i="1"/>
  <c r="G302" i="1"/>
  <c r="J301" i="1"/>
  <c r="I301" i="1"/>
  <c r="H301" i="1"/>
  <c r="G301" i="1"/>
  <c r="J300" i="1"/>
  <c r="I300" i="1"/>
  <c r="H300" i="1"/>
  <c r="G300" i="1"/>
  <c r="J299" i="1"/>
  <c r="I299" i="1"/>
  <c r="H299" i="1"/>
  <c r="G299" i="1"/>
  <c r="J298" i="1"/>
  <c r="I298" i="1"/>
  <c r="H298" i="1"/>
  <c r="G298" i="1"/>
  <c r="J297" i="1"/>
  <c r="I297" i="1"/>
  <c r="H297" i="1"/>
  <c r="G297" i="1"/>
  <c r="J296" i="1"/>
  <c r="I296" i="1"/>
  <c r="H296" i="1"/>
  <c r="G296" i="1"/>
  <c r="J295" i="1"/>
  <c r="I295" i="1"/>
  <c r="H295" i="1"/>
  <c r="G295" i="1"/>
  <c r="J294" i="1"/>
  <c r="I294" i="1"/>
  <c r="H294" i="1"/>
  <c r="G294" i="1"/>
  <c r="J293" i="1"/>
  <c r="I293" i="1"/>
  <c r="H293" i="1"/>
  <c r="G293" i="1"/>
  <c r="J292" i="1"/>
  <c r="I292" i="1"/>
  <c r="H292" i="1"/>
  <c r="G292" i="1"/>
  <c r="Q291" i="1"/>
  <c r="J291" i="1"/>
  <c r="I291" i="1"/>
  <c r="H291" i="1"/>
  <c r="G291" i="1"/>
  <c r="O291" i="1" s="1"/>
  <c r="P291" i="1" s="1"/>
  <c r="J290" i="1"/>
  <c r="I290" i="1"/>
  <c r="H290" i="1"/>
  <c r="G290" i="1"/>
  <c r="J289" i="1"/>
  <c r="I289" i="1"/>
  <c r="H289" i="1"/>
  <c r="G289" i="1"/>
  <c r="J288" i="1"/>
  <c r="I288" i="1"/>
  <c r="H288" i="1"/>
  <c r="G288" i="1"/>
  <c r="J287" i="1"/>
  <c r="I287" i="1"/>
  <c r="H287" i="1"/>
  <c r="G287" i="1"/>
  <c r="J286" i="1"/>
  <c r="I286" i="1"/>
  <c r="H286" i="1"/>
  <c r="G286" i="1"/>
  <c r="J285" i="1"/>
  <c r="I285" i="1"/>
  <c r="H285" i="1"/>
  <c r="G285" i="1"/>
  <c r="Q284" i="1"/>
  <c r="J284" i="1"/>
  <c r="I284" i="1"/>
  <c r="H284" i="1"/>
  <c r="G284" i="1"/>
  <c r="O284" i="1" s="1"/>
  <c r="P284" i="1" s="1"/>
  <c r="J283" i="1"/>
  <c r="I283" i="1"/>
  <c r="H283" i="1"/>
  <c r="G283" i="1"/>
  <c r="Q282" i="1"/>
  <c r="J282" i="1"/>
  <c r="I282" i="1"/>
  <c r="H282" i="1"/>
  <c r="G282" i="1"/>
  <c r="O282" i="1" s="1"/>
  <c r="P282" i="1" s="1"/>
  <c r="J281" i="1"/>
  <c r="I281" i="1"/>
  <c r="H281" i="1"/>
  <c r="G281" i="1"/>
  <c r="Q280" i="1"/>
  <c r="J280" i="1"/>
  <c r="I280" i="1"/>
  <c r="H280" i="1"/>
  <c r="G280" i="1"/>
  <c r="O280" i="1" s="1"/>
  <c r="P280" i="1" s="1"/>
  <c r="Q279" i="1"/>
  <c r="J279" i="1"/>
  <c r="I279" i="1"/>
  <c r="H279" i="1"/>
  <c r="G279" i="1"/>
  <c r="O279" i="1" s="1"/>
  <c r="P279" i="1" s="1"/>
  <c r="Q278" i="1"/>
  <c r="J278" i="1"/>
  <c r="I278" i="1"/>
  <c r="H278" i="1"/>
  <c r="G278" i="1"/>
  <c r="O278" i="1" s="1"/>
  <c r="P278" i="1" s="1"/>
  <c r="Q277" i="1"/>
  <c r="J277" i="1"/>
  <c r="I277" i="1"/>
  <c r="H277" i="1"/>
  <c r="G277" i="1"/>
  <c r="O277" i="1" s="1"/>
  <c r="P277" i="1" s="1"/>
  <c r="J276" i="1"/>
  <c r="I276" i="1"/>
  <c r="H276" i="1"/>
  <c r="G276" i="1"/>
  <c r="J275" i="1"/>
  <c r="I275" i="1"/>
  <c r="H275" i="1"/>
  <c r="G275" i="1"/>
  <c r="J274" i="1"/>
  <c r="I274" i="1"/>
  <c r="H274" i="1"/>
  <c r="G274" i="1"/>
  <c r="J273" i="1"/>
  <c r="I273" i="1"/>
  <c r="H273" i="1"/>
  <c r="G273" i="1"/>
  <c r="J272" i="1"/>
  <c r="I272" i="1"/>
  <c r="H272" i="1"/>
  <c r="G272" i="1"/>
  <c r="J271" i="1"/>
  <c r="I271" i="1"/>
  <c r="H271" i="1"/>
  <c r="G271" i="1"/>
  <c r="J270" i="1"/>
  <c r="I270" i="1"/>
  <c r="H270" i="1"/>
  <c r="G270" i="1"/>
  <c r="J269" i="1"/>
  <c r="I269" i="1"/>
  <c r="H269" i="1"/>
  <c r="G269" i="1"/>
  <c r="J268" i="1"/>
  <c r="I268" i="1"/>
  <c r="H268" i="1"/>
  <c r="G268" i="1"/>
  <c r="Q267" i="1"/>
  <c r="J267" i="1"/>
  <c r="I267" i="1"/>
  <c r="H267" i="1"/>
  <c r="G267" i="1"/>
  <c r="O267" i="1" s="1"/>
  <c r="P267" i="1" s="1"/>
  <c r="J266" i="1"/>
  <c r="I266" i="1"/>
  <c r="H266" i="1"/>
  <c r="G266" i="1"/>
  <c r="J265" i="1"/>
  <c r="I265" i="1"/>
  <c r="H265" i="1"/>
  <c r="G265" i="1"/>
  <c r="Q264" i="1"/>
  <c r="O264" i="1"/>
  <c r="P264" i="1" s="1"/>
  <c r="J264" i="1"/>
  <c r="I264" i="1"/>
  <c r="H264" i="1"/>
  <c r="G264" i="1"/>
  <c r="J263" i="1"/>
  <c r="I263" i="1"/>
  <c r="H263" i="1"/>
  <c r="G263" i="1"/>
  <c r="Q262" i="1"/>
  <c r="J262" i="1"/>
  <c r="I262" i="1"/>
  <c r="H262" i="1"/>
  <c r="G262" i="1"/>
  <c r="O262" i="1" s="1"/>
  <c r="P262" i="1" s="1"/>
  <c r="Q261" i="1"/>
  <c r="O261" i="1"/>
  <c r="P261" i="1" s="1"/>
  <c r="J261" i="1"/>
  <c r="I261" i="1"/>
  <c r="H261" i="1"/>
  <c r="G261" i="1"/>
  <c r="J260" i="1"/>
  <c r="I260" i="1"/>
  <c r="H260" i="1"/>
  <c r="G260" i="1"/>
  <c r="J259" i="1"/>
  <c r="I259" i="1"/>
  <c r="H259" i="1"/>
  <c r="G259" i="1"/>
  <c r="Q258" i="1"/>
  <c r="J258" i="1"/>
  <c r="I258" i="1"/>
  <c r="H258" i="1"/>
  <c r="G258" i="1"/>
  <c r="O258" i="1" s="1"/>
  <c r="P258" i="1" s="1"/>
  <c r="Q257" i="1"/>
  <c r="J257" i="1"/>
  <c r="I257" i="1"/>
  <c r="H257" i="1"/>
  <c r="G257" i="1"/>
  <c r="O257" i="1" s="1"/>
  <c r="P257" i="1" s="1"/>
  <c r="J256" i="1"/>
  <c r="I256" i="1"/>
  <c r="H256" i="1"/>
  <c r="G256" i="1"/>
  <c r="J255" i="1"/>
  <c r="I255" i="1"/>
  <c r="H255" i="1"/>
  <c r="G255" i="1"/>
  <c r="Q254" i="1"/>
  <c r="O254" i="1"/>
  <c r="P254" i="1" s="1"/>
  <c r="J254" i="1"/>
  <c r="I254" i="1"/>
  <c r="H254" i="1"/>
  <c r="G254" i="1"/>
  <c r="J253" i="1"/>
  <c r="I253" i="1"/>
  <c r="H253" i="1"/>
  <c r="G253" i="1"/>
  <c r="J252" i="1"/>
  <c r="I252" i="1"/>
  <c r="H252" i="1"/>
  <c r="G252" i="1"/>
  <c r="J251" i="1"/>
  <c r="I251" i="1"/>
  <c r="H251" i="1"/>
  <c r="G251" i="1"/>
  <c r="J250" i="1"/>
  <c r="I250" i="1"/>
  <c r="H250" i="1"/>
  <c r="G250" i="1"/>
  <c r="J249" i="1"/>
  <c r="I249" i="1"/>
  <c r="H249" i="1"/>
  <c r="G249" i="1"/>
  <c r="Q248" i="1"/>
  <c r="O248" i="1"/>
  <c r="P248" i="1" s="1"/>
  <c r="J248" i="1"/>
  <c r="I248" i="1"/>
  <c r="H248" i="1"/>
  <c r="G248" i="1"/>
  <c r="J247" i="1"/>
  <c r="I247" i="1"/>
  <c r="H247" i="1"/>
  <c r="G247" i="1"/>
  <c r="J246" i="1"/>
  <c r="I246" i="1"/>
  <c r="H246" i="1"/>
  <c r="G246" i="1"/>
  <c r="Q245" i="1"/>
  <c r="J245" i="1"/>
  <c r="I245" i="1"/>
  <c r="H245" i="1"/>
  <c r="G245" i="1"/>
  <c r="O245" i="1" s="1"/>
  <c r="P245" i="1" s="1"/>
  <c r="J244" i="1"/>
  <c r="I244" i="1"/>
  <c r="H244" i="1"/>
  <c r="G244" i="1"/>
  <c r="J243" i="1"/>
  <c r="I243" i="1"/>
  <c r="H243" i="1"/>
  <c r="G243" i="1"/>
  <c r="J242" i="1"/>
  <c r="I242" i="1"/>
  <c r="H242" i="1"/>
  <c r="G242" i="1"/>
  <c r="J241" i="1"/>
  <c r="I241" i="1"/>
  <c r="H241" i="1"/>
  <c r="G241" i="1"/>
  <c r="J240" i="1"/>
  <c r="I240" i="1"/>
  <c r="H240" i="1"/>
  <c r="G240" i="1"/>
  <c r="J239" i="1"/>
  <c r="I239" i="1"/>
  <c r="H239" i="1"/>
  <c r="G239" i="1"/>
  <c r="Q238" i="1"/>
  <c r="O238" i="1"/>
  <c r="P238" i="1" s="1"/>
  <c r="J238" i="1"/>
  <c r="I238" i="1"/>
  <c r="H238" i="1"/>
  <c r="G238" i="1"/>
  <c r="J237" i="1"/>
  <c r="I237" i="1"/>
  <c r="H237" i="1"/>
  <c r="G237" i="1"/>
  <c r="Q236" i="1"/>
  <c r="J236" i="1"/>
  <c r="I236" i="1"/>
  <c r="H236" i="1"/>
  <c r="G236" i="1"/>
  <c r="O236" i="1" s="1"/>
  <c r="P236" i="1" s="1"/>
  <c r="J235" i="1"/>
  <c r="I235" i="1"/>
  <c r="H235" i="1"/>
  <c r="G235" i="1"/>
  <c r="J234" i="1"/>
  <c r="I234" i="1"/>
  <c r="H234" i="1"/>
  <c r="G234" i="1"/>
  <c r="J233" i="1"/>
  <c r="I233" i="1"/>
  <c r="H233" i="1"/>
  <c r="G233" i="1"/>
  <c r="J232" i="1"/>
  <c r="I232" i="1"/>
  <c r="H232" i="1"/>
  <c r="G232" i="1"/>
  <c r="J231" i="1"/>
  <c r="I231" i="1"/>
  <c r="H231" i="1"/>
  <c r="G231" i="1"/>
  <c r="J230" i="1"/>
  <c r="I230" i="1"/>
  <c r="H230" i="1"/>
  <c r="G230" i="1"/>
  <c r="J229" i="1"/>
  <c r="I229" i="1"/>
  <c r="H229" i="1"/>
  <c r="G229" i="1"/>
  <c r="Q228" i="1"/>
  <c r="O228" i="1"/>
  <c r="P228" i="1" s="1"/>
  <c r="J228" i="1"/>
  <c r="I228" i="1"/>
  <c r="H228" i="1"/>
  <c r="G228" i="1"/>
  <c r="J227" i="1"/>
  <c r="I227" i="1"/>
  <c r="H227" i="1"/>
  <c r="G227" i="1"/>
  <c r="J226" i="1"/>
  <c r="I226" i="1"/>
  <c r="H226" i="1"/>
  <c r="G226" i="1"/>
  <c r="J225" i="1"/>
  <c r="I225" i="1"/>
  <c r="H225" i="1"/>
  <c r="G225" i="1"/>
  <c r="J224" i="1"/>
  <c r="I224" i="1"/>
  <c r="H224" i="1"/>
  <c r="G224" i="1"/>
  <c r="J223" i="1"/>
  <c r="I223" i="1"/>
  <c r="H223" i="1"/>
  <c r="G223" i="1"/>
  <c r="J222" i="1"/>
  <c r="I222" i="1"/>
  <c r="H222" i="1"/>
  <c r="G222" i="1"/>
  <c r="J221" i="1"/>
  <c r="I221" i="1"/>
  <c r="H221" i="1"/>
  <c r="G221" i="1"/>
  <c r="J220" i="1"/>
  <c r="I220" i="1"/>
  <c r="H220" i="1"/>
  <c r="G220" i="1"/>
  <c r="J219" i="1"/>
  <c r="I219" i="1"/>
  <c r="H219" i="1"/>
  <c r="G219" i="1"/>
  <c r="J218" i="1"/>
  <c r="I218" i="1"/>
  <c r="H218" i="1"/>
  <c r="G218" i="1"/>
  <c r="J217" i="1"/>
  <c r="I217" i="1"/>
  <c r="H217" i="1"/>
  <c r="G217" i="1"/>
  <c r="Q216" i="1"/>
  <c r="J216" i="1"/>
  <c r="I216" i="1"/>
  <c r="H216" i="1"/>
  <c r="G216" i="1"/>
  <c r="O216" i="1" s="1"/>
  <c r="P216" i="1" s="1"/>
  <c r="J215" i="1"/>
  <c r="I215" i="1"/>
  <c r="H215" i="1"/>
  <c r="G215" i="1"/>
  <c r="J214" i="1"/>
  <c r="I214" i="1"/>
  <c r="H214" i="1"/>
  <c r="G214" i="1"/>
  <c r="J213" i="1"/>
  <c r="I213" i="1"/>
  <c r="H213" i="1"/>
  <c r="G213" i="1"/>
  <c r="Q212" i="1"/>
  <c r="P212" i="1"/>
  <c r="O212" i="1"/>
  <c r="J212" i="1"/>
  <c r="I212" i="1"/>
  <c r="H212" i="1"/>
  <c r="G212" i="1"/>
  <c r="J211" i="1"/>
  <c r="I211" i="1"/>
  <c r="H211" i="1"/>
  <c r="G211" i="1"/>
  <c r="J210" i="1"/>
  <c r="I210" i="1"/>
  <c r="H210" i="1"/>
  <c r="G210" i="1"/>
  <c r="J209" i="1"/>
  <c r="I209" i="1"/>
  <c r="H209" i="1"/>
  <c r="G209" i="1"/>
  <c r="J208" i="1"/>
  <c r="I208" i="1"/>
  <c r="H208" i="1"/>
  <c r="G208" i="1"/>
  <c r="J207" i="1"/>
  <c r="I207" i="1"/>
  <c r="H207" i="1"/>
  <c r="G207" i="1"/>
  <c r="Q206" i="1"/>
  <c r="J206" i="1"/>
  <c r="I206" i="1"/>
  <c r="H206" i="1"/>
  <c r="G206" i="1"/>
  <c r="O206" i="1" s="1"/>
  <c r="P206" i="1" s="1"/>
  <c r="J205" i="1"/>
  <c r="I205" i="1"/>
  <c r="H205" i="1"/>
  <c r="G205" i="1"/>
  <c r="J204" i="1"/>
  <c r="I204" i="1"/>
  <c r="H204" i="1"/>
  <c r="G204" i="1"/>
  <c r="J203" i="1"/>
  <c r="I203" i="1"/>
  <c r="H203" i="1"/>
  <c r="G203" i="1"/>
  <c r="J202" i="1"/>
  <c r="I202" i="1"/>
  <c r="H202" i="1"/>
  <c r="G202" i="1"/>
  <c r="J201" i="1"/>
  <c r="I201" i="1"/>
  <c r="H201" i="1"/>
  <c r="G201" i="1"/>
  <c r="J200" i="1"/>
  <c r="I200" i="1"/>
  <c r="H200" i="1"/>
  <c r="G200" i="1"/>
  <c r="J199" i="1"/>
  <c r="I199" i="1"/>
  <c r="H199" i="1"/>
  <c r="G199" i="1"/>
  <c r="J198" i="1"/>
  <c r="I198" i="1"/>
  <c r="H198" i="1"/>
  <c r="G198" i="1"/>
  <c r="J197" i="1"/>
  <c r="I197" i="1"/>
  <c r="H197" i="1"/>
  <c r="G197" i="1"/>
  <c r="J196" i="1"/>
  <c r="I196" i="1"/>
  <c r="H196" i="1"/>
  <c r="G196" i="1"/>
  <c r="Q195" i="1"/>
  <c r="O195" i="1"/>
  <c r="P195" i="1" s="1"/>
  <c r="J195" i="1"/>
  <c r="I195" i="1"/>
  <c r="H195" i="1"/>
  <c r="G195" i="1"/>
  <c r="J194" i="1"/>
  <c r="I194" i="1"/>
  <c r="H194" i="1"/>
  <c r="G194" i="1"/>
  <c r="Q193" i="1"/>
  <c r="J193" i="1"/>
  <c r="I193" i="1"/>
  <c r="H193" i="1"/>
  <c r="G193" i="1"/>
  <c r="O193" i="1" s="1"/>
  <c r="P193" i="1" s="1"/>
  <c r="J192" i="1"/>
  <c r="I192" i="1"/>
  <c r="H192" i="1"/>
  <c r="G192" i="1"/>
  <c r="Q191" i="1"/>
  <c r="P191" i="1"/>
  <c r="O191" i="1"/>
  <c r="J191" i="1"/>
  <c r="I191" i="1"/>
  <c r="H191" i="1"/>
  <c r="G191" i="1"/>
  <c r="J190" i="1"/>
  <c r="I190" i="1"/>
  <c r="H190" i="1"/>
  <c r="G190" i="1"/>
  <c r="J189" i="1"/>
  <c r="I189" i="1"/>
  <c r="H189" i="1"/>
  <c r="G189" i="1"/>
  <c r="J188" i="1"/>
  <c r="I188" i="1"/>
  <c r="H188" i="1"/>
  <c r="G188" i="1"/>
  <c r="Q187" i="1"/>
  <c r="O187" i="1"/>
  <c r="P187" i="1" s="1"/>
  <c r="J187" i="1"/>
  <c r="I187" i="1"/>
  <c r="H187" i="1"/>
  <c r="G187" i="1"/>
  <c r="Q186" i="1"/>
  <c r="O186" i="1"/>
  <c r="P186" i="1" s="1"/>
  <c r="J186" i="1"/>
  <c r="I186" i="1"/>
  <c r="H186" i="1"/>
  <c r="G186" i="1"/>
  <c r="J185" i="1"/>
  <c r="I185" i="1"/>
  <c r="H185" i="1"/>
  <c r="G185" i="1"/>
  <c r="J184" i="1"/>
  <c r="I184" i="1"/>
  <c r="H184" i="1"/>
  <c r="G184" i="1"/>
  <c r="J183" i="1"/>
  <c r="I183" i="1"/>
  <c r="H183" i="1"/>
  <c r="G183" i="1"/>
  <c r="J182" i="1"/>
  <c r="I182" i="1"/>
  <c r="H182" i="1"/>
  <c r="G182" i="1"/>
  <c r="Q181" i="1"/>
  <c r="O181" i="1"/>
  <c r="P181" i="1" s="1"/>
  <c r="J181" i="1"/>
  <c r="I181" i="1"/>
  <c r="H181" i="1"/>
  <c r="G181" i="1"/>
  <c r="Q180" i="1"/>
  <c r="J180" i="1"/>
  <c r="I180" i="1"/>
  <c r="H180" i="1"/>
  <c r="G180" i="1"/>
  <c r="O180" i="1" s="1"/>
  <c r="P180" i="1" s="1"/>
  <c r="J179" i="1"/>
  <c r="I179" i="1"/>
  <c r="H179" i="1"/>
  <c r="G179" i="1"/>
  <c r="Q178" i="1"/>
  <c r="O178" i="1"/>
  <c r="P178" i="1" s="1"/>
  <c r="J178" i="1"/>
  <c r="I178" i="1"/>
  <c r="H178" i="1"/>
  <c r="G178" i="1"/>
  <c r="J177" i="1"/>
  <c r="I177" i="1"/>
  <c r="H177" i="1"/>
  <c r="G177" i="1"/>
  <c r="J176" i="1"/>
  <c r="I176" i="1"/>
  <c r="H176" i="1"/>
  <c r="G176" i="1"/>
  <c r="J175" i="1"/>
  <c r="I175" i="1"/>
  <c r="H175" i="1"/>
  <c r="G175" i="1"/>
  <c r="J174" i="1"/>
  <c r="I174" i="1"/>
  <c r="H174" i="1"/>
  <c r="G174" i="1"/>
  <c r="Q173" i="1"/>
  <c r="O173" i="1"/>
  <c r="P173" i="1" s="1"/>
  <c r="J173" i="1"/>
  <c r="I173" i="1"/>
  <c r="H173" i="1"/>
  <c r="G173" i="1"/>
  <c r="J172" i="1"/>
  <c r="I172" i="1"/>
  <c r="H172" i="1"/>
  <c r="G172" i="1"/>
  <c r="J171" i="1"/>
  <c r="I171" i="1"/>
  <c r="H171" i="1"/>
  <c r="G171" i="1"/>
  <c r="Q170" i="1"/>
  <c r="J170" i="1"/>
  <c r="I170" i="1"/>
  <c r="H170" i="1"/>
  <c r="G170" i="1"/>
  <c r="O170" i="1" s="1"/>
  <c r="P170" i="1" s="1"/>
  <c r="J169" i="1"/>
  <c r="I169" i="1"/>
  <c r="H169" i="1"/>
  <c r="G169" i="1"/>
  <c r="J168" i="1"/>
  <c r="I168" i="1"/>
  <c r="H168" i="1"/>
  <c r="G168" i="1"/>
  <c r="J167" i="1"/>
  <c r="I167" i="1"/>
  <c r="H167" i="1"/>
  <c r="G167" i="1"/>
  <c r="J166" i="1"/>
  <c r="I166" i="1"/>
  <c r="H166" i="1"/>
  <c r="G166" i="1"/>
  <c r="J165" i="1"/>
  <c r="I165" i="1"/>
  <c r="H165" i="1"/>
  <c r="G165" i="1"/>
  <c r="Q164" i="1"/>
  <c r="J164" i="1"/>
  <c r="I164" i="1"/>
  <c r="H164" i="1"/>
  <c r="G164" i="1"/>
  <c r="O164" i="1" s="1"/>
  <c r="P164" i="1" s="1"/>
  <c r="J163" i="1"/>
  <c r="I163" i="1"/>
  <c r="H163" i="1"/>
  <c r="G163" i="1"/>
  <c r="J162" i="1"/>
  <c r="I162" i="1"/>
  <c r="H162" i="1"/>
  <c r="G162" i="1"/>
  <c r="J161" i="1"/>
  <c r="I161" i="1"/>
  <c r="H161" i="1"/>
  <c r="G161" i="1"/>
  <c r="Q160" i="1"/>
  <c r="J160" i="1"/>
  <c r="I160" i="1"/>
  <c r="H160" i="1"/>
  <c r="G160" i="1"/>
  <c r="O160" i="1" s="1"/>
  <c r="P160" i="1" s="1"/>
  <c r="Q159" i="1"/>
  <c r="O159" i="1"/>
  <c r="P159" i="1" s="1"/>
  <c r="J159" i="1"/>
  <c r="I159" i="1"/>
  <c r="H159" i="1"/>
  <c r="G159" i="1"/>
  <c r="J158" i="1"/>
  <c r="I158" i="1"/>
  <c r="H158" i="1"/>
  <c r="G158" i="1"/>
  <c r="Q157" i="1"/>
  <c r="J157" i="1"/>
  <c r="I157" i="1"/>
  <c r="H157" i="1"/>
  <c r="G157" i="1"/>
  <c r="O157" i="1" s="1"/>
  <c r="P157" i="1" s="1"/>
  <c r="Q156" i="1"/>
  <c r="P156" i="1"/>
  <c r="O156" i="1"/>
  <c r="J156" i="1"/>
  <c r="I156" i="1"/>
  <c r="H156" i="1"/>
  <c r="G156" i="1"/>
  <c r="J155" i="1"/>
  <c r="I155" i="1"/>
  <c r="H155" i="1"/>
  <c r="G155" i="1"/>
  <c r="J154" i="1"/>
  <c r="I154" i="1"/>
  <c r="H154" i="1"/>
  <c r="G154" i="1"/>
  <c r="Q153" i="1"/>
  <c r="J153" i="1"/>
  <c r="I153" i="1"/>
  <c r="H153" i="1"/>
  <c r="G153" i="1"/>
  <c r="O153" i="1" s="1"/>
  <c r="P153" i="1" s="1"/>
  <c r="J152" i="1"/>
  <c r="I152" i="1"/>
  <c r="H152" i="1"/>
  <c r="G152" i="1"/>
  <c r="J151" i="1"/>
  <c r="I151" i="1"/>
  <c r="H151" i="1"/>
  <c r="G151" i="1"/>
  <c r="J150" i="1"/>
  <c r="I150" i="1"/>
  <c r="H150" i="1"/>
  <c r="G150" i="1"/>
  <c r="J149" i="1"/>
  <c r="I149" i="1"/>
  <c r="H149" i="1"/>
  <c r="G149" i="1"/>
  <c r="J148" i="1"/>
  <c r="I148" i="1"/>
  <c r="H148" i="1"/>
  <c r="G148" i="1"/>
  <c r="Q147" i="1"/>
  <c r="O147" i="1"/>
  <c r="P147" i="1" s="1"/>
  <c r="J147" i="1"/>
  <c r="I147" i="1"/>
  <c r="H147" i="1"/>
  <c r="G147" i="1"/>
  <c r="Q146" i="1"/>
  <c r="O146" i="1"/>
  <c r="P146" i="1" s="1"/>
  <c r="J146" i="1"/>
  <c r="I146" i="1"/>
  <c r="H146" i="1"/>
  <c r="G146" i="1"/>
  <c r="J145" i="1"/>
  <c r="I145" i="1"/>
  <c r="H145" i="1"/>
  <c r="G145" i="1"/>
  <c r="Q144" i="1"/>
  <c r="O144" i="1"/>
  <c r="P144" i="1" s="1"/>
  <c r="J144" i="1"/>
  <c r="I144" i="1"/>
  <c r="H144" i="1"/>
  <c r="G144" i="1"/>
  <c r="J143" i="1"/>
  <c r="I143" i="1"/>
  <c r="H143" i="1"/>
  <c r="G143" i="1"/>
  <c r="Q142" i="1"/>
  <c r="J142" i="1"/>
  <c r="I142" i="1"/>
  <c r="H142" i="1"/>
  <c r="G142" i="1"/>
  <c r="O142" i="1" s="1"/>
  <c r="P142" i="1" s="1"/>
  <c r="J141" i="1"/>
  <c r="I141" i="1"/>
  <c r="H141" i="1"/>
  <c r="G141" i="1"/>
  <c r="J140" i="1"/>
  <c r="I140" i="1"/>
  <c r="H140" i="1"/>
  <c r="G140" i="1"/>
  <c r="Q139" i="1"/>
  <c r="J139" i="1"/>
  <c r="I139" i="1"/>
  <c r="H139" i="1"/>
  <c r="G139" i="1"/>
  <c r="O139" i="1" s="1"/>
  <c r="P139" i="1" s="1"/>
  <c r="J138" i="1"/>
  <c r="I138" i="1"/>
  <c r="H138" i="1"/>
  <c r="G138" i="1"/>
  <c r="J137" i="1"/>
  <c r="I137" i="1"/>
  <c r="H137" i="1"/>
  <c r="G137" i="1"/>
  <c r="J136" i="1"/>
  <c r="I136" i="1"/>
  <c r="H136" i="1"/>
  <c r="G136" i="1"/>
  <c r="J135" i="1"/>
  <c r="I135" i="1"/>
  <c r="H135" i="1"/>
  <c r="G135" i="1"/>
  <c r="J134" i="1"/>
  <c r="I134" i="1"/>
  <c r="H134" i="1"/>
  <c r="G134" i="1"/>
  <c r="Q133" i="1"/>
  <c r="O133" i="1"/>
  <c r="P133" i="1" s="1"/>
  <c r="J133" i="1"/>
  <c r="I133" i="1"/>
  <c r="H133" i="1"/>
  <c r="G133" i="1"/>
  <c r="J132" i="1"/>
  <c r="I132" i="1"/>
  <c r="H132" i="1"/>
  <c r="G132" i="1"/>
  <c r="Q131" i="1"/>
  <c r="O131" i="1"/>
  <c r="P131" i="1" s="1"/>
  <c r="J131" i="1"/>
  <c r="I131" i="1"/>
  <c r="H131" i="1"/>
  <c r="G131" i="1"/>
  <c r="Q130" i="1"/>
  <c r="O130" i="1"/>
  <c r="P130" i="1" s="1"/>
  <c r="J130" i="1"/>
  <c r="I130" i="1"/>
  <c r="H130" i="1"/>
  <c r="G130" i="1"/>
  <c r="J129" i="1"/>
  <c r="I129" i="1"/>
  <c r="H129" i="1"/>
  <c r="G129" i="1"/>
  <c r="J128" i="1"/>
  <c r="I128" i="1"/>
  <c r="H128" i="1"/>
  <c r="G128" i="1"/>
  <c r="Q127" i="1"/>
  <c r="J127" i="1"/>
  <c r="I127" i="1"/>
  <c r="H127" i="1"/>
  <c r="G127" i="1"/>
  <c r="O127" i="1" s="1"/>
  <c r="P127" i="1" s="1"/>
  <c r="J126" i="1"/>
  <c r="I126" i="1"/>
  <c r="H126" i="1"/>
  <c r="G126" i="1"/>
  <c r="Q125" i="1"/>
  <c r="J125" i="1"/>
  <c r="I125" i="1"/>
  <c r="H125" i="1"/>
  <c r="G125" i="1"/>
  <c r="O125" i="1" s="1"/>
  <c r="P125" i="1" s="1"/>
  <c r="J124" i="1"/>
  <c r="I124" i="1"/>
  <c r="H124" i="1"/>
  <c r="G124" i="1"/>
  <c r="J123" i="1"/>
  <c r="I123" i="1"/>
  <c r="H123" i="1"/>
  <c r="G123" i="1"/>
  <c r="Q122" i="1"/>
  <c r="O122" i="1"/>
  <c r="P122" i="1" s="1"/>
  <c r="J122" i="1"/>
  <c r="I122" i="1"/>
  <c r="H122" i="1"/>
  <c r="G122" i="1"/>
  <c r="J121" i="1"/>
  <c r="I121" i="1"/>
  <c r="H121" i="1"/>
  <c r="G121" i="1"/>
  <c r="Q120" i="1"/>
  <c r="P120" i="1"/>
  <c r="O120" i="1"/>
  <c r="J120" i="1"/>
  <c r="I120" i="1"/>
  <c r="H120" i="1"/>
  <c r="G120" i="1"/>
  <c r="J119" i="1"/>
  <c r="I119" i="1"/>
  <c r="H119" i="1"/>
  <c r="G119" i="1"/>
  <c r="Q118" i="1"/>
  <c r="J118" i="1"/>
  <c r="I118" i="1"/>
  <c r="H118" i="1"/>
  <c r="G118" i="1"/>
  <c r="O118" i="1" s="1"/>
  <c r="P118" i="1" s="1"/>
  <c r="J117" i="1"/>
  <c r="I117" i="1"/>
  <c r="H117" i="1"/>
  <c r="G117" i="1"/>
  <c r="Q116" i="1"/>
  <c r="J116" i="1"/>
  <c r="I116" i="1"/>
  <c r="H116" i="1"/>
  <c r="G116" i="1"/>
  <c r="O116" i="1" s="1"/>
  <c r="P116" i="1" s="1"/>
  <c r="J115" i="1"/>
  <c r="I115" i="1"/>
  <c r="H115" i="1"/>
  <c r="G115" i="1"/>
  <c r="J114" i="1"/>
  <c r="I114" i="1"/>
  <c r="H114" i="1"/>
  <c r="G114" i="1"/>
  <c r="Q113" i="1"/>
  <c r="O113" i="1"/>
  <c r="P113" i="1" s="1"/>
  <c r="J113" i="1"/>
  <c r="I113" i="1"/>
  <c r="H113" i="1"/>
  <c r="G113" i="1"/>
  <c r="J112" i="1"/>
  <c r="I112" i="1"/>
  <c r="H112" i="1"/>
  <c r="G112" i="1"/>
  <c r="Q111" i="1"/>
  <c r="P111" i="1"/>
  <c r="O111" i="1"/>
  <c r="J111" i="1"/>
  <c r="I111" i="1"/>
  <c r="H111" i="1"/>
  <c r="G111" i="1"/>
  <c r="Q110" i="1"/>
  <c r="O110" i="1"/>
  <c r="P110" i="1" s="1"/>
  <c r="J110" i="1"/>
  <c r="I110" i="1"/>
  <c r="H110" i="1"/>
  <c r="G110" i="1"/>
  <c r="J109" i="1"/>
  <c r="I109" i="1"/>
  <c r="H109" i="1"/>
  <c r="G109" i="1"/>
  <c r="J108" i="1"/>
  <c r="I108" i="1"/>
  <c r="H108" i="1"/>
  <c r="G108" i="1"/>
  <c r="J107" i="1"/>
  <c r="I107" i="1"/>
  <c r="H107" i="1"/>
  <c r="G107" i="1"/>
  <c r="J106" i="1"/>
  <c r="I106" i="1"/>
  <c r="H106" i="1"/>
  <c r="G106" i="1"/>
  <c r="J105" i="1"/>
  <c r="I105" i="1"/>
  <c r="H105" i="1"/>
  <c r="G105" i="1"/>
  <c r="J104" i="1"/>
  <c r="I104" i="1"/>
  <c r="H104" i="1"/>
  <c r="G104" i="1"/>
  <c r="Q103" i="1"/>
  <c r="J103" i="1"/>
  <c r="I103" i="1"/>
  <c r="H103" i="1"/>
  <c r="G103" i="1"/>
  <c r="O103" i="1" s="1"/>
  <c r="P103" i="1" s="1"/>
  <c r="J102" i="1"/>
  <c r="I102" i="1"/>
  <c r="H102" i="1"/>
  <c r="G102" i="1"/>
  <c r="J101" i="1"/>
  <c r="I101" i="1"/>
  <c r="H101" i="1"/>
  <c r="G101" i="1"/>
  <c r="J100" i="1"/>
  <c r="I100" i="1"/>
  <c r="H100" i="1"/>
  <c r="G100" i="1"/>
  <c r="J99" i="1"/>
  <c r="I99" i="1"/>
  <c r="H99" i="1"/>
  <c r="G99" i="1"/>
  <c r="O99" i="1" s="1"/>
  <c r="P99" i="1" s="1"/>
  <c r="Q98" i="1"/>
  <c r="J98" i="1"/>
  <c r="I98" i="1"/>
  <c r="H98" i="1"/>
  <c r="G98" i="1"/>
  <c r="O98" i="1" s="1"/>
  <c r="J97" i="1"/>
  <c r="I97" i="1"/>
  <c r="H97" i="1"/>
  <c r="G97" i="1"/>
  <c r="Q96" i="1"/>
  <c r="P96" i="1"/>
  <c r="O96" i="1"/>
  <c r="J96" i="1"/>
  <c r="I96" i="1"/>
  <c r="H96" i="1"/>
  <c r="G96" i="1"/>
  <c r="J95" i="1"/>
  <c r="I95" i="1"/>
  <c r="H95" i="1"/>
  <c r="G95" i="1"/>
  <c r="Q94" i="1"/>
  <c r="O94" i="1"/>
  <c r="J94" i="1"/>
  <c r="I94" i="1"/>
  <c r="H94" i="1"/>
  <c r="G94" i="1"/>
  <c r="P94" i="1" s="1"/>
  <c r="Q93" i="1"/>
  <c r="P93" i="1"/>
  <c r="O93" i="1"/>
  <c r="J93" i="1"/>
  <c r="I93" i="1"/>
  <c r="H93" i="1"/>
  <c r="G93" i="1"/>
  <c r="J92" i="1"/>
  <c r="I92" i="1"/>
  <c r="H92" i="1"/>
  <c r="G92" i="1"/>
  <c r="Q91" i="1"/>
  <c r="P91" i="1"/>
  <c r="O91" i="1"/>
  <c r="J91" i="1"/>
  <c r="I91" i="1"/>
  <c r="H91" i="1"/>
  <c r="G91" i="1"/>
  <c r="J90" i="1"/>
  <c r="I90" i="1"/>
  <c r="H90" i="1"/>
  <c r="G90" i="1"/>
  <c r="Q89" i="1"/>
  <c r="J89" i="1"/>
  <c r="I89" i="1"/>
  <c r="H89" i="1"/>
  <c r="G89" i="1"/>
  <c r="P89" i="1" s="1"/>
  <c r="J88" i="1"/>
  <c r="I88" i="1"/>
  <c r="H88" i="1"/>
  <c r="G88" i="1"/>
  <c r="O88" i="1" s="1"/>
  <c r="P88" i="1" s="1"/>
  <c r="Q87" i="1"/>
  <c r="J87" i="1"/>
  <c r="I87" i="1"/>
  <c r="H87" i="1"/>
  <c r="G87" i="1"/>
  <c r="O87" i="1" s="1"/>
  <c r="J86" i="1"/>
  <c r="I86" i="1"/>
  <c r="H86" i="1"/>
  <c r="G86" i="1"/>
  <c r="J85" i="1"/>
  <c r="I85" i="1"/>
  <c r="H85" i="1"/>
  <c r="G85" i="1"/>
  <c r="J84" i="1"/>
  <c r="I84" i="1"/>
  <c r="H84" i="1"/>
  <c r="G84" i="1"/>
  <c r="O84" i="1" s="1"/>
  <c r="P84" i="1" s="1"/>
  <c r="Q83" i="1"/>
  <c r="P83" i="1"/>
  <c r="J83" i="1"/>
  <c r="I83" i="1"/>
  <c r="H83" i="1"/>
  <c r="G83" i="1"/>
  <c r="O83" i="1" s="1"/>
  <c r="J82" i="1"/>
  <c r="I82" i="1"/>
  <c r="H82" i="1"/>
  <c r="G82" i="1"/>
  <c r="J81" i="1"/>
  <c r="I81" i="1"/>
  <c r="H81" i="1"/>
  <c r="G81" i="1"/>
  <c r="J80" i="1"/>
  <c r="I80" i="1"/>
  <c r="H80" i="1"/>
  <c r="G80" i="1"/>
  <c r="J79" i="1"/>
  <c r="I79" i="1"/>
  <c r="H79" i="1"/>
  <c r="G79" i="1"/>
  <c r="J78" i="1"/>
  <c r="I78" i="1"/>
  <c r="H78" i="1"/>
  <c r="G78" i="1"/>
  <c r="Q77" i="1"/>
  <c r="J77" i="1"/>
  <c r="I77" i="1"/>
  <c r="H77" i="1"/>
  <c r="G77" i="1"/>
  <c r="O77" i="1" s="1"/>
  <c r="P77" i="1" s="1"/>
  <c r="J76" i="1"/>
  <c r="I76" i="1"/>
  <c r="H76" i="1"/>
  <c r="G76" i="1"/>
  <c r="J75" i="1"/>
  <c r="I75" i="1"/>
  <c r="H75" i="1"/>
  <c r="G75" i="1"/>
  <c r="J74" i="1"/>
  <c r="I74" i="1"/>
  <c r="H74" i="1"/>
  <c r="G74" i="1"/>
  <c r="Q73" i="1"/>
  <c r="J73" i="1"/>
  <c r="I73" i="1"/>
  <c r="H73" i="1"/>
  <c r="G73" i="1"/>
  <c r="O73" i="1" s="1"/>
  <c r="P73" i="1" s="1"/>
  <c r="Q72" i="1"/>
  <c r="P72" i="1"/>
  <c r="O72" i="1"/>
  <c r="J72" i="1"/>
  <c r="I72" i="1"/>
  <c r="H72" i="1"/>
  <c r="G72" i="1"/>
  <c r="J71" i="1"/>
  <c r="I71" i="1"/>
  <c r="H71" i="1"/>
  <c r="G71" i="1"/>
  <c r="J70" i="1"/>
  <c r="I70" i="1"/>
  <c r="H70" i="1"/>
  <c r="G70" i="1"/>
  <c r="J69" i="1"/>
  <c r="I69" i="1"/>
  <c r="H69" i="1"/>
  <c r="G69" i="1"/>
  <c r="J68" i="1"/>
  <c r="I68" i="1"/>
  <c r="H68" i="1"/>
  <c r="G68" i="1"/>
  <c r="J67" i="1"/>
  <c r="I67" i="1"/>
  <c r="H67" i="1"/>
  <c r="G67" i="1"/>
  <c r="J66" i="1"/>
  <c r="I66" i="1"/>
  <c r="H66" i="1"/>
  <c r="G66" i="1"/>
  <c r="J65" i="1"/>
  <c r="I65" i="1"/>
  <c r="H65" i="1"/>
  <c r="G65" i="1"/>
  <c r="J64" i="1"/>
  <c r="I64" i="1"/>
  <c r="H64" i="1"/>
  <c r="G64" i="1"/>
  <c r="J63" i="1"/>
  <c r="I63" i="1"/>
  <c r="H63" i="1"/>
  <c r="G63" i="1"/>
  <c r="Q62" i="1"/>
  <c r="J62" i="1"/>
  <c r="I62" i="1"/>
  <c r="H62" i="1"/>
  <c r="G62" i="1"/>
  <c r="O62" i="1" s="1"/>
  <c r="P62" i="1" s="1"/>
  <c r="J61" i="1"/>
  <c r="I61" i="1"/>
  <c r="H61" i="1"/>
  <c r="G61" i="1"/>
  <c r="Q60" i="1"/>
  <c r="J60" i="1"/>
  <c r="I60" i="1"/>
  <c r="H60" i="1"/>
  <c r="G60" i="1"/>
  <c r="O60" i="1" s="1"/>
  <c r="P60" i="1" s="1"/>
  <c r="J59" i="1"/>
  <c r="I59" i="1"/>
  <c r="H59" i="1"/>
  <c r="G59" i="1"/>
  <c r="Q58" i="1"/>
  <c r="O58" i="1"/>
  <c r="P58" i="1" s="1"/>
  <c r="J58" i="1"/>
  <c r="I58" i="1"/>
  <c r="H58" i="1"/>
  <c r="G58" i="1"/>
  <c r="J57" i="1"/>
  <c r="I57" i="1"/>
  <c r="H57" i="1"/>
  <c r="G57" i="1"/>
  <c r="J56" i="1"/>
  <c r="I56" i="1"/>
  <c r="H56" i="1"/>
  <c r="G56" i="1"/>
  <c r="Q55" i="1"/>
  <c r="P55" i="1"/>
  <c r="O55" i="1"/>
  <c r="J55" i="1"/>
  <c r="I55" i="1"/>
  <c r="H55" i="1"/>
  <c r="G55" i="1"/>
  <c r="J54" i="1"/>
  <c r="I54" i="1"/>
  <c r="H54" i="1"/>
  <c r="G54" i="1"/>
  <c r="J53" i="1"/>
  <c r="I53" i="1"/>
  <c r="H53" i="1"/>
  <c r="G53" i="1"/>
  <c r="J52" i="1"/>
  <c r="I52" i="1"/>
  <c r="H52" i="1"/>
  <c r="G52" i="1"/>
  <c r="J51" i="1"/>
  <c r="I51" i="1"/>
  <c r="H51" i="1"/>
  <c r="G51" i="1"/>
  <c r="J50" i="1"/>
  <c r="I50" i="1"/>
  <c r="H50" i="1"/>
  <c r="G50" i="1"/>
  <c r="J49" i="1"/>
  <c r="I49" i="1"/>
  <c r="H49" i="1"/>
  <c r="G49" i="1"/>
  <c r="Q48" i="1"/>
  <c r="J48" i="1"/>
  <c r="I48" i="1"/>
  <c r="H48" i="1"/>
  <c r="G48" i="1"/>
  <c r="O48" i="1" s="1"/>
  <c r="P48" i="1" s="1"/>
  <c r="Q47" i="1"/>
  <c r="J47" i="1"/>
  <c r="I47" i="1"/>
  <c r="H47" i="1"/>
  <c r="G47" i="1"/>
  <c r="O47" i="1" s="1"/>
  <c r="P47" i="1" s="1"/>
  <c r="Q46" i="1"/>
  <c r="J46" i="1"/>
  <c r="I46" i="1"/>
  <c r="H46" i="1"/>
  <c r="G46" i="1"/>
  <c r="O46" i="1" s="1"/>
  <c r="P46" i="1" s="1"/>
  <c r="J45" i="1"/>
  <c r="I45" i="1"/>
  <c r="H45" i="1"/>
  <c r="G45" i="1"/>
  <c r="J44" i="1"/>
  <c r="I44" i="1"/>
  <c r="H44" i="1"/>
  <c r="G44" i="1"/>
  <c r="Q43" i="1"/>
  <c r="O43" i="1"/>
  <c r="P43" i="1" s="1"/>
  <c r="J43" i="1"/>
  <c r="I43" i="1"/>
  <c r="H43" i="1"/>
  <c r="G43" i="1"/>
  <c r="J42" i="1"/>
  <c r="I42" i="1"/>
  <c r="H42" i="1"/>
  <c r="G42" i="1"/>
  <c r="Q41" i="1"/>
  <c r="P41" i="1"/>
  <c r="O41" i="1"/>
  <c r="J41" i="1"/>
  <c r="I41" i="1"/>
  <c r="H41" i="1"/>
  <c r="G41" i="1"/>
  <c r="Q40" i="1"/>
  <c r="O40" i="1"/>
  <c r="P40" i="1" s="1"/>
  <c r="J40" i="1"/>
  <c r="I40" i="1"/>
  <c r="H40" i="1"/>
  <c r="G40" i="1"/>
  <c r="Q39" i="1"/>
  <c r="J39" i="1"/>
  <c r="I39" i="1"/>
  <c r="H39" i="1"/>
  <c r="G39" i="1"/>
  <c r="O39" i="1" s="1"/>
  <c r="P39" i="1" s="1"/>
  <c r="J38" i="1"/>
  <c r="I38" i="1"/>
  <c r="H38" i="1"/>
  <c r="G38" i="1"/>
  <c r="J37" i="1"/>
  <c r="I37" i="1"/>
  <c r="H37" i="1"/>
  <c r="G37" i="1"/>
  <c r="J36" i="1"/>
  <c r="I36" i="1"/>
  <c r="H36" i="1"/>
  <c r="G36" i="1"/>
  <c r="Q35" i="1"/>
  <c r="J35" i="1"/>
  <c r="I35" i="1"/>
  <c r="H35" i="1"/>
  <c r="G35" i="1"/>
  <c r="O35" i="1" s="1"/>
  <c r="P35" i="1" s="1"/>
  <c r="Q34" i="1"/>
  <c r="J34" i="1"/>
  <c r="I34" i="1"/>
  <c r="H34" i="1"/>
  <c r="G34" i="1"/>
  <c r="O34" i="1" s="1"/>
  <c r="P34" i="1" s="1"/>
  <c r="J33" i="1"/>
  <c r="I33" i="1"/>
  <c r="H33" i="1"/>
  <c r="G33" i="1"/>
  <c r="J32" i="1"/>
  <c r="I32" i="1"/>
  <c r="H32" i="1"/>
  <c r="G32" i="1"/>
  <c r="Q31" i="1"/>
  <c r="O31" i="1"/>
  <c r="P31" i="1" s="1"/>
  <c r="J31" i="1"/>
  <c r="I31" i="1"/>
  <c r="H31" i="1"/>
  <c r="G31" i="1"/>
  <c r="J30" i="1"/>
  <c r="I30" i="1"/>
  <c r="H30" i="1"/>
  <c r="G30" i="1"/>
  <c r="Q29" i="1"/>
  <c r="J29" i="1"/>
  <c r="I29" i="1"/>
  <c r="H29" i="1"/>
  <c r="G29" i="1"/>
  <c r="O29" i="1" s="1"/>
  <c r="P29" i="1" s="1"/>
  <c r="Q28" i="1"/>
  <c r="P28" i="1"/>
  <c r="O28" i="1"/>
  <c r="J28" i="1"/>
  <c r="I28" i="1"/>
  <c r="H28" i="1"/>
  <c r="G28" i="1"/>
  <c r="J27" i="1"/>
  <c r="I27" i="1"/>
  <c r="H27" i="1"/>
  <c r="G27" i="1"/>
  <c r="Q26" i="1"/>
  <c r="J26" i="1"/>
  <c r="I26" i="1"/>
  <c r="H26" i="1"/>
  <c r="G26" i="1"/>
  <c r="O26" i="1" s="1"/>
  <c r="P26" i="1" s="1"/>
  <c r="J25" i="1"/>
  <c r="I25" i="1"/>
  <c r="H25" i="1"/>
  <c r="G25" i="1"/>
  <c r="J24" i="1"/>
  <c r="I24" i="1"/>
  <c r="H24" i="1"/>
  <c r="G24" i="1"/>
  <c r="Q23" i="1"/>
  <c r="O23" i="1"/>
  <c r="P23" i="1" s="1"/>
  <c r="J23" i="1"/>
  <c r="I23" i="1"/>
  <c r="H23" i="1"/>
  <c r="G23" i="1"/>
  <c r="J22" i="1"/>
  <c r="I22" i="1"/>
  <c r="H22" i="1"/>
  <c r="G22" i="1"/>
  <c r="J21" i="1"/>
  <c r="I21" i="1"/>
  <c r="H21" i="1"/>
  <c r="G21" i="1"/>
  <c r="Q20" i="1"/>
  <c r="J20" i="1"/>
  <c r="I20" i="1"/>
  <c r="H20" i="1"/>
  <c r="G20" i="1"/>
  <c r="O20" i="1" s="1"/>
  <c r="P20" i="1" s="1"/>
  <c r="J19" i="1"/>
  <c r="I19" i="1"/>
  <c r="H19" i="1"/>
  <c r="G19" i="1"/>
  <c r="J18" i="1"/>
  <c r="I18" i="1"/>
  <c r="H18" i="1"/>
  <c r="G18" i="1"/>
  <c r="Q17" i="1"/>
  <c r="J17" i="1"/>
  <c r="I17" i="1"/>
  <c r="H17" i="1"/>
  <c r="G17" i="1"/>
  <c r="O17" i="1" s="1"/>
  <c r="P17" i="1" s="1"/>
  <c r="N16" i="1"/>
  <c r="L16" i="1"/>
  <c r="M16" i="1" s="1"/>
  <c r="J16" i="1"/>
  <c r="I16" i="1"/>
  <c r="H16" i="1"/>
  <c r="G16" i="1"/>
  <c r="N15" i="1"/>
  <c r="L15" i="1"/>
  <c r="M15" i="1" s="1"/>
  <c r="J15" i="1"/>
  <c r="I15" i="1"/>
  <c r="H15" i="1"/>
  <c r="G15" i="1"/>
  <c r="N14" i="1"/>
  <c r="J14" i="1"/>
  <c r="L14" i="1" s="1"/>
  <c r="M14" i="1" s="1"/>
  <c r="I14" i="1"/>
  <c r="H14" i="1"/>
  <c r="G14" i="1"/>
  <c r="Q13" i="1"/>
  <c r="J13" i="1"/>
  <c r="I13" i="1"/>
  <c r="H13" i="1"/>
  <c r="G13" i="1"/>
  <c r="O13" i="1" s="1"/>
  <c r="P13" i="1" s="1"/>
  <c r="J12" i="1"/>
  <c r="I12" i="1"/>
  <c r="H12" i="1"/>
  <c r="G12" i="1"/>
  <c r="Q11" i="1"/>
  <c r="J11" i="1"/>
  <c r="I11" i="1"/>
  <c r="H11" i="1"/>
  <c r="G11" i="1"/>
  <c r="O11" i="1" s="1"/>
  <c r="P11" i="1" s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C4" i="1"/>
  <c r="B4" i="1"/>
  <c r="C3" i="1"/>
  <c r="O89" i="1" l="1"/>
  <c r="P87" i="1"/>
  <c r="P98" i="1"/>
</calcChain>
</file>

<file path=xl/sharedStrings.xml><?xml version="1.0" encoding="utf-8"?>
<sst xmlns="http://schemas.openxmlformats.org/spreadsheetml/2006/main" count="5348" uniqueCount="1960">
  <si>
    <t>备注：</t>
  </si>
  <si>
    <t>1、数据来源于2025年销售出库单；
2、数据提取时候“标准产品”类别存在同一耗材管装量不同的情况。</t>
  </si>
  <si>
    <t>红色标记为手动调整过的数量</t>
  </si>
  <si>
    <t>全部待补充</t>
  </si>
  <si>
    <t>已经完成</t>
  </si>
  <si>
    <t>未完成</t>
  </si>
  <si>
    <t>产品编码</t>
  </si>
  <si>
    <r>
      <rPr>
        <sz val="11"/>
        <rFont val="宋体"/>
        <family val="3"/>
        <charset val="134"/>
      </rPr>
      <t>产品名称</t>
    </r>
  </si>
  <si>
    <r>
      <rPr>
        <sz val="11"/>
        <rFont val="宋体"/>
        <family val="3"/>
        <charset val="134"/>
      </rPr>
      <t>对外货号</t>
    </r>
  </si>
  <si>
    <r>
      <rPr>
        <sz val="11"/>
        <rFont val="宋体"/>
        <family val="3"/>
        <charset val="134"/>
      </rPr>
      <t>对内货号</t>
    </r>
  </si>
  <si>
    <t>产品规格型号</t>
  </si>
  <si>
    <t>管装量/ml</t>
  </si>
  <si>
    <r>
      <rPr>
        <sz val="11"/>
        <rFont val="Times New Roman"/>
        <family val="1"/>
      </rPr>
      <t>07-12</t>
    </r>
    <r>
      <rPr>
        <sz val="11"/>
        <rFont val="宋体"/>
        <family val="3"/>
        <charset val="134"/>
      </rPr>
      <t>半年发货总量</t>
    </r>
  </si>
  <si>
    <t>07-12半年发货总次数</t>
  </si>
  <si>
    <t>01-12全年总发货量</t>
  </si>
  <si>
    <r>
      <rPr>
        <sz val="11"/>
        <rFont val="Times New Roman"/>
        <family val="1"/>
      </rPr>
      <t>01-12</t>
    </r>
    <r>
      <rPr>
        <sz val="11"/>
        <rFont val="宋体"/>
        <family val="3"/>
        <charset val="134"/>
      </rPr>
      <t>全年总发货次数</t>
    </r>
  </si>
  <si>
    <t>发货量单位</t>
  </si>
  <si>
    <r>
      <rPr>
        <sz val="11"/>
        <rFont val="Times New Roman"/>
        <family val="1"/>
      </rPr>
      <t>A</t>
    </r>
    <r>
      <rPr>
        <sz val="11"/>
        <rFont val="宋体"/>
        <family val="3"/>
        <charset val="134"/>
      </rPr>
      <t>类辅助物</t>
    </r>
  </si>
  <si>
    <r>
      <rPr>
        <sz val="11"/>
        <rFont val="宋体"/>
        <family val="3"/>
        <charset val="134"/>
      </rPr>
      <t>计划参数</t>
    </r>
    <r>
      <rPr>
        <sz val="11"/>
        <rFont val="Times New Roman"/>
        <family val="1"/>
      </rPr>
      <t>1.5</t>
    </r>
    <r>
      <rPr>
        <sz val="11"/>
        <rFont val="宋体"/>
        <family val="3"/>
        <charset val="134"/>
      </rPr>
      <t>倍</t>
    </r>
  </si>
  <si>
    <t>计划单位</t>
  </si>
  <si>
    <r>
      <rPr>
        <sz val="11"/>
        <rFont val="Times New Roman"/>
        <family val="1"/>
      </rPr>
      <t>B</t>
    </r>
    <r>
      <rPr>
        <sz val="11"/>
        <rFont val="宋体"/>
        <family val="3"/>
        <charset val="134"/>
      </rPr>
      <t>类小包装</t>
    </r>
  </si>
  <si>
    <t>分类</t>
  </si>
  <si>
    <t>筛选行</t>
  </si>
  <si>
    <t>3.99.010002.0002</t>
  </si>
  <si>
    <t>2×HS Premix-UNG (Probe qPCR)</t>
  </si>
  <si>
    <t>M2031</t>
  </si>
  <si>
    <t>100T/套(50μl体系)</t>
  </si>
  <si>
    <t>套</t>
  </si>
  <si>
    <t>3.99.010003.0007</t>
  </si>
  <si>
    <t>2×Accustart Premix (SYBR qPCR)</t>
  </si>
  <si>
    <t>M203S</t>
  </si>
  <si>
    <t>1000T/套(50μl体系)</t>
  </si>
  <si>
    <t>3.99.010003.0013</t>
  </si>
  <si>
    <t>3.99.010006.0002</t>
  </si>
  <si>
    <t>2×Hyperstart Premix (Probe qPCR)</t>
  </si>
  <si>
    <t>M209</t>
  </si>
  <si>
    <t>3.99.010021.0002</t>
  </si>
  <si>
    <t>2×Superstart Premix (Probe qPCR)</t>
  </si>
  <si>
    <t>M205</t>
  </si>
  <si>
    <t>B</t>
  </si>
  <si>
    <t>3.99.010048.0002</t>
  </si>
  <si>
    <t>3×Novel GC Buffer (Mg2+ free)</t>
  </si>
  <si>
    <t>AS304</t>
  </si>
  <si>
    <t>3.99.010073.0002</t>
  </si>
  <si>
    <t>2×核酸释放剂T4</t>
  </si>
  <si>
    <t>AS214-T4</t>
  </si>
  <si>
    <t>3.99.020030.0002</t>
  </si>
  <si>
    <t>4×冻干保护剂-9</t>
  </si>
  <si>
    <t>AS412-9</t>
  </si>
  <si>
    <t>A</t>
  </si>
  <si>
    <t>2.04.02.0253</t>
  </si>
  <si>
    <t>3.99.020030.0007</t>
  </si>
  <si>
    <t>3.99.020030.0009</t>
  </si>
  <si>
    <t>10000T/套(50μl体系)</t>
  </si>
  <si>
    <t>3.99.020031.0002</t>
  </si>
  <si>
    <t>2×冻干保护剂-9</t>
  </si>
  <si>
    <t>AS212-9</t>
  </si>
  <si>
    <t>3.99.020031.0007</t>
  </si>
  <si>
    <t>C</t>
  </si>
  <si>
    <t>3.99.020034.0002</t>
  </si>
  <si>
    <t>5×核酸释放剂</t>
  </si>
  <si>
    <t>AS09</t>
  </si>
  <si>
    <t>3.99.040004.0002</t>
  </si>
  <si>
    <t>2×Superstart Premix plus (Probe qPCR)</t>
  </si>
  <si>
    <t>M207</t>
  </si>
  <si>
    <t>3.99.040004.0007</t>
  </si>
  <si>
    <t>3.99.040004.0008</t>
  </si>
  <si>
    <t>2000T/包</t>
  </si>
  <si>
    <t>D</t>
  </si>
  <si>
    <t>3.99.040005.0002</t>
  </si>
  <si>
    <t>2×Superstart Premix plus-UNG (Probe qPCR)</t>
  </si>
  <si>
    <t>M2071</t>
  </si>
  <si>
    <t>3.99.040005.0007</t>
  </si>
  <si>
    <t>3.99.040008.0002</t>
  </si>
  <si>
    <t>2×Robustart Premix (Probe qPCR)</t>
  </si>
  <si>
    <t>M216</t>
  </si>
  <si>
    <t>3.99.040009.0002</t>
  </si>
  <si>
    <t>2×Robustart Premix-UNG (Probe qPCR)</t>
  </si>
  <si>
    <t>M2161</t>
  </si>
  <si>
    <t>3.99.040009.0007</t>
  </si>
  <si>
    <t>3.99.040010.0013</t>
  </si>
  <si>
    <t>2×Robustart Premix (SYBR qPCR)</t>
  </si>
  <si>
    <t>M216S</t>
  </si>
  <si>
    <t>3.99.040012.0002</t>
  </si>
  <si>
    <t>2×Superstart Direct Premix (Probe qPCR)</t>
  </si>
  <si>
    <t>MD201</t>
  </si>
  <si>
    <t>3.99.040013.0002</t>
  </si>
  <si>
    <t>2×Superstart Direct Premix-UNG (Probe qPCR)</t>
  </si>
  <si>
    <t>MD2011</t>
  </si>
  <si>
    <t>3.99.040018.0002</t>
  </si>
  <si>
    <t>2×Robustart Premix Omni Ⅲ (Probe qPCR)</t>
  </si>
  <si>
    <t>M216-3</t>
  </si>
  <si>
    <t>3.99.040022.0002</t>
  </si>
  <si>
    <t>2×Robustart Premix OT-UNG (Probe qPCR)</t>
  </si>
  <si>
    <t>M2211</t>
  </si>
  <si>
    <t>3.99.040022.0007</t>
  </si>
  <si>
    <t>3.99.040023.0002</t>
  </si>
  <si>
    <t>4×Robustart Premix OT-UNG-3 (Probe qPCR)</t>
  </si>
  <si>
    <t>M4211-3</t>
  </si>
  <si>
    <t>3.99.040032.0002</t>
  </si>
  <si>
    <t>2×Superstart Fast Premix-UNG (Probe qPCR)</t>
  </si>
  <si>
    <t>M2221</t>
  </si>
  <si>
    <t>3.99.040032.0007</t>
  </si>
  <si>
    <t>3.99.040034.0002</t>
  </si>
  <si>
    <t>5×Neoscript Fast RT Premix-UNG (Probe qRT-PCR) (T1)</t>
  </si>
  <si>
    <t>M5244-T1</t>
  </si>
  <si>
    <t>3.99.040034.0006</t>
  </si>
  <si>
    <t>3.99.040037.0002</t>
  </si>
  <si>
    <t>2×Robustart Premix Omni-UNG Ⅲ (Probe qPCR)</t>
  </si>
  <si>
    <t>M2161-3</t>
  </si>
  <si>
    <t>3.99.040039.0002</t>
  </si>
  <si>
    <t>5×Neoscript Fast RT Premix-UNG (Probe qRT-PCR) (T4)</t>
  </si>
  <si>
    <t>M5244-T4</t>
  </si>
  <si>
    <t>3.99.040040.0002</t>
  </si>
  <si>
    <t>2×FastAmpli Premix-UNG Ⅳ (Probe qPCR) (DG)</t>
  </si>
  <si>
    <t>FM2181-4</t>
  </si>
  <si>
    <t>3.99.040040.0007</t>
  </si>
  <si>
    <t>3.99.040041.0002</t>
  </si>
  <si>
    <t>2×FastAmpli Premix-UNG Ⅳ (Probe qPCR)</t>
  </si>
  <si>
    <t>M2181-4</t>
  </si>
  <si>
    <t>3.99.040041.0007</t>
  </si>
  <si>
    <t>3.99.040042.0002</t>
  </si>
  <si>
    <t>4×Robustart Premix OT-UNG (Probe qPCR)</t>
  </si>
  <si>
    <t>M4211</t>
  </si>
  <si>
    <t>3.99.040044.0002</t>
  </si>
  <si>
    <t>2×Fast Direct Premix-UNG (Probe qPCR)</t>
  </si>
  <si>
    <t>MD2071</t>
  </si>
  <si>
    <t>3.99.040045.0002</t>
  </si>
  <si>
    <t>2×SensiDirect Premix-UNG (Probe qPCR)</t>
  </si>
  <si>
    <t>MD2091</t>
  </si>
  <si>
    <t>3.99.040046.0002</t>
  </si>
  <si>
    <t>2×Robustart Premix-UNG (Probe qPCR) (096701)</t>
  </si>
  <si>
    <t>M2161-096701</t>
  </si>
  <si>
    <t>3.99.040046.0007</t>
  </si>
  <si>
    <t>3.99.040050.0002</t>
  </si>
  <si>
    <t>2×Robustart Multi Premix</t>
  </si>
  <si>
    <t>PM201</t>
  </si>
  <si>
    <t>3.99.040051.0002</t>
  </si>
  <si>
    <t>2×Novel GC Rich Premix</t>
  </si>
  <si>
    <t>PM202</t>
  </si>
  <si>
    <t>3.99.040051.0007</t>
  </si>
  <si>
    <t>3.99.040052.0002</t>
  </si>
  <si>
    <t>2×HandyAmp PCR Premix</t>
  </si>
  <si>
    <t>PM203</t>
  </si>
  <si>
    <t>3.99.040053.0002</t>
  </si>
  <si>
    <t>2×Novel GC Rich Premix-UNG</t>
  </si>
  <si>
    <t>PM2021</t>
  </si>
  <si>
    <t>3.99.040056.0002</t>
  </si>
  <si>
    <t>2×FastAmpli Premix-UNG Ⅳ (Probe qPCR) (095203)</t>
  </si>
  <si>
    <t>M2181-4-095203</t>
  </si>
  <si>
    <t>3.99.040056.0007</t>
  </si>
  <si>
    <t>3.99.040056.0047</t>
  </si>
  <si>
    <t>M2181-4-095203-JZ</t>
  </si>
  <si>
    <t>1000T/包(50μl体系)</t>
  </si>
  <si>
    <t>3.99.040057.0002</t>
  </si>
  <si>
    <t>2×FastAmpli Premix Ⅳ (Probe qPCR) (095203)</t>
  </si>
  <si>
    <t>M218-4-095203</t>
  </si>
  <si>
    <t>3.99.040059.0002</t>
  </si>
  <si>
    <t>2×Robustart Premix Omni Ⅲ (Probe qPCR) (004711)</t>
  </si>
  <si>
    <t>M216-3-004711</t>
  </si>
  <si>
    <t>3.99.040062.0002</t>
  </si>
  <si>
    <t>2×FastAmpli Premix-UNG Ⅳ (Probe qPCR) (DG) (095203)</t>
  </si>
  <si>
    <t>FM2181-4-095203</t>
  </si>
  <si>
    <t>3.99.040062.0007</t>
  </si>
  <si>
    <t>3.99.040063.0002</t>
  </si>
  <si>
    <t>2×FastAmpli Premix-UNG Ⅳ (Probe qPCR) (095201)</t>
  </si>
  <si>
    <t>M2181-4-095201</t>
  </si>
  <si>
    <t>3.99.040065.0002</t>
  </si>
  <si>
    <t>2×HandyAmp PCR Premix-UNG</t>
  </si>
  <si>
    <t>PM2031</t>
  </si>
  <si>
    <t>3.99.040066.0002</t>
  </si>
  <si>
    <t>2×FastAmpli Premix Ⅳ (Probe qPCR)</t>
  </si>
  <si>
    <t>M218-4</t>
  </si>
  <si>
    <t>3.99.040066.0007</t>
  </si>
  <si>
    <t>3.99.040068.0002</t>
  </si>
  <si>
    <t>4×Robustart Premix-UNG (Probe qPCR) (000403)</t>
  </si>
  <si>
    <t>M4161-000403</t>
  </si>
  <si>
    <t>3.99.040068.0007</t>
  </si>
  <si>
    <t>3.99.040069.0002</t>
  </si>
  <si>
    <t>4×Robustart Premix-UNG (Probe qPCR) (000404)</t>
  </si>
  <si>
    <t>M4161-000404</t>
  </si>
  <si>
    <t>3.99.040070.0002</t>
  </si>
  <si>
    <t>2×Robustart Premix (Probe qPCR) (085201)</t>
  </si>
  <si>
    <t>M216-085201</t>
  </si>
  <si>
    <t>3.99.040074.0002</t>
  </si>
  <si>
    <t>2×Hyperstart Direct Premix-UNG (Probe qPCR)</t>
  </si>
  <si>
    <t>MD2021</t>
  </si>
  <si>
    <t>3.99.040075.0002</t>
  </si>
  <si>
    <t>2×Superstart Premix plus-UNG (DG) (027101)</t>
  </si>
  <si>
    <t>FM2071-027101</t>
  </si>
  <si>
    <t>3.99.040076.0002</t>
  </si>
  <si>
    <t>2×FastAmpli Premix-UNG Ⅳ (Probe qPCR) (DG) (095201)</t>
  </si>
  <si>
    <t>FM2181-4-095201</t>
  </si>
  <si>
    <t>3.99.040077.0002</t>
  </si>
  <si>
    <t>2×Neoscript Fast RT Premix-UNG (Probe qRT-PCR) (043801)</t>
  </si>
  <si>
    <t>M2244-043801</t>
  </si>
  <si>
    <t>3.99.040077.0009</t>
  </si>
  <si>
    <t>3.99.040078.0002</t>
  </si>
  <si>
    <t>2×Fast Direct Premix (Probe qPCR)</t>
  </si>
  <si>
    <t>MD207</t>
  </si>
  <si>
    <t>3.99.040078.0007</t>
  </si>
  <si>
    <t>3.99.040080.0002</t>
  </si>
  <si>
    <t>2×Robustart ARMS Gene-typing Premix-UNG (Probe qPCR)(002902)</t>
  </si>
  <si>
    <t>M2281-002902</t>
  </si>
  <si>
    <t>3.99.040085.0002</t>
  </si>
  <si>
    <t>2×FastAmpli Premix-UNG Ⅳ (Probe qPCR) (020305)</t>
  </si>
  <si>
    <t>M2181-4-020305</t>
  </si>
  <si>
    <t>3.99.050018.0002</t>
  </si>
  <si>
    <t>DNA类动物诊断原料mix 2</t>
  </si>
  <si>
    <t>AHM202</t>
  </si>
  <si>
    <t>50T/套(50μl体系)</t>
  </si>
  <si>
    <t>3.99.050018.0008</t>
  </si>
  <si>
    <t>3.99.050061.0002</t>
  </si>
  <si>
    <t>5×SensiStart Premix-UNG (Probe qPCR)</t>
  </si>
  <si>
    <t>M5261</t>
  </si>
  <si>
    <t>3.99.110001.0002</t>
  </si>
  <si>
    <t>Celerscript RTase</t>
  </si>
  <si>
    <t>E12</t>
  </si>
  <si>
    <t>20000U/套</t>
  </si>
  <si>
    <t>3.99.110003.0002</t>
  </si>
  <si>
    <t>Neoscript RTase</t>
  </si>
  <si>
    <t>E13</t>
  </si>
  <si>
    <t>3.99.110003.0018</t>
  </si>
  <si>
    <t>200000U/套</t>
  </si>
  <si>
    <t>3.99.110003.0033</t>
  </si>
  <si>
    <t>1000000U/套</t>
  </si>
  <si>
    <t>3.99.110056.0002</t>
  </si>
  <si>
    <t>MD2021-DB</t>
  </si>
  <si>
    <t>3.99.110066.0002</t>
  </si>
  <si>
    <t>Neoscript RTase HS</t>
  </si>
  <si>
    <t>E29</t>
  </si>
  <si>
    <t>3.99.110066.0018</t>
  </si>
  <si>
    <t>3.99.110073.0002</t>
  </si>
  <si>
    <t>Neoscript RTase HS (DG)</t>
  </si>
  <si>
    <t>FE29</t>
  </si>
  <si>
    <t>3.99.110073.0018</t>
  </si>
  <si>
    <t>3.99.110114.0001</t>
  </si>
  <si>
    <t>Neoscript RTase HS Ⅱ</t>
  </si>
  <si>
    <t>E43</t>
  </si>
  <si>
    <t>3.99.110114.0002</t>
  </si>
  <si>
    <t>3.99.110115.0001</t>
  </si>
  <si>
    <t>Neoscript RTase HS Ⅱ (DG)</t>
  </si>
  <si>
    <t>FE43</t>
  </si>
  <si>
    <t>3.99.110116.0001</t>
  </si>
  <si>
    <t>Neoscript RTase Ⅱ (DG)</t>
  </si>
  <si>
    <t>FE42</t>
  </si>
  <si>
    <t>3.99.110116.0002</t>
  </si>
  <si>
    <t>3.99.110117.0001</t>
  </si>
  <si>
    <t>Neoscript RTase Ⅱ</t>
  </si>
  <si>
    <t>E42</t>
  </si>
  <si>
    <t>3.99.110117.0002</t>
  </si>
  <si>
    <t>3.99.120004.0002</t>
  </si>
  <si>
    <t>Neoscript RTase (DG)</t>
  </si>
  <si>
    <t>FE13</t>
  </si>
  <si>
    <t>3.99.120004.0018</t>
  </si>
  <si>
    <t>3.99.120037.0002</t>
  </si>
  <si>
    <t>2×Fast Direct Premix-UNG Ⅱ (Probe qPCR)</t>
  </si>
  <si>
    <t>MD2071-2</t>
  </si>
  <si>
    <t>MD2071-2-DB</t>
  </si>
  <si>
    <t>3.99.120037.0003</t>
  </si>
  <si>
    <t>200T/套(50μl体系)</t>
  </si>
  <si>
    <t>3.99.120037.0020</t>
  </si>
  <si>
    <t>3.99.120039.0002</t>
  </si>
  <si>
    <t>MD2071-DB</t>
  </si>
  <si>
    <t>3.99.120039.0019</t>
  </si>
  <si>
    <t>100T/包(50μl体系)</t>
  </si>
  <si>
    <t>3.99.120039.0020</t>
  </si>
  <si>
    <t>3.99.120040.0033</t>
  </si>
  <si>
    <t>2×Fast Direct RT Premix-UNG Ⅱ (Probe qRT-PCR)</t>
  </si>
  <si>
    <t>MD2084-2</t>
  </si>
  <si>
    <t>MD2084-2-DB</t>
  </si>
  <si>
    <t>3.99.120042.0034</t>
  </si>
  <si>
    <t>2×Fast Direct RT Premix-UNG (Probe qRT-PCR) (000801)</t>
  </si>
  <si>
    <t>MD2084-000801</t>
  </si>
  <si>
    <t>MD2084-DW2</t>
  </si>
  <si>
    <t>1750T/包</t>
  </si>
  <si>
    <t>3.99.120042.0035</t>
  </si>
  <si>
    <t>3000T/包</t>
  </si>
  <si>
    <t>3.99.120043.0015</t>
  </si>
  <si>
    <t>2×SensiDirect RT Premix-UNG (Probe qRT-PCR)</t>
  </si>
  <si>
    <t>MD2104</t>
  </si>
  <si>
    <t>MD2104-DB</t>
  </si>
  <si>
    <t>3.99.120049.0015</t>
  </si>
  <si>
    <t>2×Fast Direct RT Premix-UNG Ⅳ (Probe qRT-PCR)</t>
  </si>
  <si>
    <t>MD2084-4</t>
  </si>
  <si>
    <t>MD2084-4-DB</t>
  </si>
  <si>
    <t>3.99.130028.0015</t>
  </si>
  <si>
    <t>5×Superstart Premix plus (Probe qPCR) (DG)</t>
  </si>
  <si>
    <t>FM507</t>
  </si>
  <si>
    <t>FM507-DB</t>
  </si>
  <si>
    <t>3.99.130028.0067</t>
  </si>
  <si>
    <t>3.99.130029.0015</t>
  </si>
  <si>
    <t>5×Superstart Premix plus-UNG (Probe qPCR) (DG)</t>
  </si>
  <si>
    <t>FM5071</t>
  </si>
  <si>
    <t>FM5071-DB</t>
  </si>
  <si>
    <t>3.99.130029.0067</t>
  </si>
  <si>
    <t>3.99.130029.0110</t>
  </si>
  <si>
    <t>3.99.130032.0002</t>
  </si>
  <si>
    <t>10×Hyperstart Premix-UNG (Probe qPCR)</t>
  </si>
  <si>
    <t>M0091</t>
  </si>
  <si>
    <t>M0091-DB</t>
  </si>
  <si>
    <t>3.99.130032.0018</t>
  </si>
  <si>
    <t>3.99.130033.0015</t>
  </si>
  <si>
    <t>5×Robustart Premix-UNG (Probe qPCR) (DG)</t>
  </si>
  <si>
    <t>FM5161</t>
  </si>
  <si>
    <t>FM5161-DB</t>
  </si>
  <si>
    <t>3.99.130033.0067</t>
  </si>
  <si>
    <t>3.99.130052.0015</t>
  </si>
  <si>
    <t>5×Fast Direct Premix-UNG (Probe qPCR) (DG)</t>
  </si>
  <si>
    <t>FMD5071</t>
  </si>
  <si>
    <t>FMD5071-DB</t>
  </si>
  <si>
    <t>3.99.140005.0002</t>
  </si>
  <si>
    <t>5×Neoscript RT Premix (Probe qRT-PCR)</t>
  </si>
  <si>
    <t>M513</t>
  </si>
  <si>
    <t>M513-DB</t>
  </si>
  <si>
    <t>3.99.140006.0002</t>
  </si>
  <si>
    <t>5×Neoscript RT Premix-UNG (Probe qRT-PCR)</t>
  </si>
  <si>
    <t>M5134</t>
  </si>
  <si>
    <t>M5134-DB</t>
  </si>
  <si>
    <t>3.99.140006.0019</t>
  </si>
  <si>
    <t>3.99.140006.0048</t>
  </si>
  <si>
    <t>3.99.140007.0002</t>
  </si>
  <si>
    <t>5×Neoscript RT Premix (Probe qRT-PCR) (DG)</t>
  </si>
  <si>
    <t>FM513</t>
  </si>
  <si>
    <t>FM513-DB</t>
  </si>
  <si>
    <t>3.99.140007.0019</t>
  </si>
  <si>
    <t>3.99.140008.0002</t>
  </si>
  <si>
    <t>5×Neoscript RT Premix-UNG (Probe qRT-PCR) (DG)</t>
  </si>
  <si>
    <t>FM5134</t>
  </si>
  <si>
    <t>FM5134-DB</t>
  </si>
  <si>
    <t>3.99.140008.0019</t>
  </si>
  <si>
    <t>3.99.140012.0014</t>
  </si>
  <si>
    <t>5×Neoscript RT Premix (Probe qRT-PCR) (SW3)</t>
  </si>
  <si>
    <t>M5134-SW3</t>
  </si>
  <si>
    <t>3.99.140018.0002</t>
  </si>
  <si>
    <t>5×Neoscript Fast RT Premix-UNG (Probe qRT-PCR)</t>
  </si>
  <si>
    <t>M5244</t>
  </si>
  <si>
    <t>M5244-DB</t>
  </si>
  <si>
    <t>3.99.140020.0002</t>
  </si>
  <si>
    <t>5×Neoscript Fast RT Premix-UNG (Probe qRT-PCR) (DG)</t>
  </si>
  <si>
    <t>FM5244</t>
  </si>
  <si>
    <t>FM5244-DB</t>
  </si>
  <si>
    <t>3.99.140034.0002</t>
  </si>
  <si>
    <t>M2221-DB</t>
  </si>
  <si>
    <t>3.99.140036.0002</t>
  </si>
  <si>
    <t>2×Superstart Direct Premix ARMS-UNG (Probe qPCR)</t>
  </si>
  <si>
    <t>MD2031</t>
  </si>
  <si>
    <t>MD2031-DB</t>
  </si>
  <si>
    <t>3.99.140036.0005</t>
  </si>
  <si>
    <t>150T/包(50μl体系)</t>
  </si>
  <si>
    <t>3.99.140036.0006</t>
  </si>
  <si>
    <t>250T/包(50μl体系)</t>
  </si>
  <si>
    <t>3.99.140036.0020</t>
  </si>
  <si>
    <t>3.99.140044.0013</t>
  </si>
  <si>
    <t>5×Neoscript RT Premix (SYBR qRT-PCR)</t>
  </si>
  <si>
    <t>M513S</t>
  </si>
  <si>
    <t>M513S-DB</t>
  </si>
  <si>
    <t>3.99.140044.0019</t>
  </si>
  <si>
    <t>3.99.140051.0015</t>
  </si>
  <si>
    <t>10×FastAmpli Premix-UNG Ⅳ (Probe qPCR) (DG)</t>
  </si>
  <si>
    <t>FM0181-4</t>
  </si>
  <si>
    <t>FM0181-4-FX</t>
  </si>
  <si>
    <t>3.99.140051.0054</t>
  </si>
  <si>
    <t>3.99.140053.0002</t>
  </si>
  <si>
    <t>MD2011-DB</t>
  </si>
  <si>
    <t>3.99.140057.0002</t>
  </si>
  <si>
    <t>MD2091-DB</t>
  </si>
  <si>
    <t>3.99.140057.0020</t>
  </si>
  <si>
    <t>3.99.140061.0002</t>
  </si>
  <si>
    <t>5×Neoscript RT Premix-UNG (RT-PCR)</t>
  </si>
  <si>
    <t>PM5044</t>
  </si>
  <si>
    <t>PM5044-DB</t>
  </si>
  <si>
    <t>3.99.140061.0019</t>
  </si>
  <si>
    <t>3.99.140062.0002</t>
  </si>
  <si>
    <t>5×Neoscript RT Premix (RT-PCR)</t>
  </si>
  <si>
    <t>PM504</t>
  </si>
  <si>
    <t>PM504-DB</t>
  </si>
  <si>
    <t>3.99.140063.0015</t>
  </si>
  <si>
    <t>2×SensiDirect RT Premix-UNG Ⅳ (Probe qRT-PCR)</t>
  </si>
  <si>
    <t>MD2104-4-DB</t>
  </si>
  <si>
    <t>3.99.140064.0015</t>
  </si>
  <si>
    <t>5×Robustart Premix (Probe qPCR) (DG)</t>
  </si>
  <si>
    <t>FM516-DB</t>
  </si>
  <si>
    <t>3.99.140065.0002</t>
  </si>
  <si>
    <t>M5244-T1-DB</t>
  </si>
  <si>
    <t>3.99.140065.0019</t>
  </si>
  <si>
    <t>3.99.140065.0020</t>
  </si>
  <si>
    <t>2000T/套(50μl体系)</t>
  </si>
  <si>
    <t>3.99.140067.0020</t>
  </si>
  <si>
    <t>2×Robustart Multi RT Premix  (Probe qRT-PCR) (DG) (T1)</t>
  </si>
  <si>
    <t>FM223-T1-DB</t>
  </si>
  <si>
    <t>3.99.140070.0002</t>
  </si>
  <si>
    <t>2×Fast Direct Premix-UNG IV (Probe qPCR)</t>
  </si>
  <si>
    <t>MD2071-4-DB</t>
  </si>
  <si>
    <t>3.99.140071.0033</t>
  </si>
  <si>
    <t>2×SensiDirect RT Premix Ⅳ (Probe qRT-PCR)</t>
  </si>
  <si>
    <t>MD210-4</t>
  </si>
  <si>
    <t>MD210-4-DB</t>
  </si>
  <si>
    <t>3.99.140072.0015</t>
  </si>
  <si>
    <t>2×Fast Direct RT Premix-UNG (Probe qRT-PCR) (020301)</t>
  </si>
  <si>
    <t>MD2084-020301</t>
  </si>
  <si>
    <t>3.99.140074.0015</t>
  </si>
  <si>
    <t>2×Fast Direct RT Premix-UNG (Probe qRT-PCR) (000804)</t>
  </si>
  <si>
    <t>MD2084-000804</t>
  </si>
  <si>
    <t>MD2084-000804-DB</t>
  </si>
  <si>
    <t>3.99.140075.0015</t>
  </si>
  <si>
    <t>2×SensiDirect RT Premix-UNG (Probe qRT-PCR) (000801)</t>
  </si>
  <si>
    <t>MD2104-000801</t>
  </si>
  <si>
    <t>MD2104-000801-DB</t>
  </si>
  <si>
    <t>3.99.140076.0002</t>
  </si>
  <si>
    <t>M216-3-DB</t>
  </si>
  <si>
    <t>3.99.140077.0015</t>
  </si>
  <si>
    <t>2×Fast Direct RT Premix-UNG (Probe qRT-PCR) (020303)</t>
  </si>
  <si>
    <t>MD2084-020303</t>
  </si>
  <si>
    <t>MD2084-020303-DB</t>
  </si>
  <si>
    <t>3.99.140079.0001</t>
  </si>
  <si>
    <t>5×SensiDirect Premix-UNG (Probe qPCR) (DG)</t>
  </si>
  <si>
    <t>FMD5091</t>
  </si>
  <si>
    <t>FMD5091-DB</t>
  </si>
  <si>
    <t>3.99.140079.0004</t>
  </si>
  <si>
    <t>3.99.140080.0001</t>
  </si>
  <si>
    <t>2×SensiDirect RT Premix-UNG (Probe qRT-PCR) (000804)</t>
  </si>
  <si>
    <t>MD2104-000804</t>
  </si>
  <si>
    <t>MD2104-000804-DB</t>
  </si>
  <si>
    <t>3.99.140080.0002</t>
  </si>
  <si>
    <t>3.99.140081.0001</t>
  </si>
  <si>
    <t>FM0181-4-DB</t>
  </si>
  <si>
    <t>3.99.140081.0002</t>
  </si>
  <si>
    <t>3.99.140082.0001</t>
  </si>
  <si>
    <t>2×FastAmpli Premix-UNG Ⅳ (Probe qPCR) (014101)</t>
  </si>
  <si>
    <t>M2181-4-014101</t>
  </si>
  <si>
    <t>M2181-4-014101-DB</t>
  </si>
  <si>
    <t>3.99.140082.0002</t>
  </si>
  <si>
    <t>3.99.140082.0004</t>
  </si>
  <si>
    <t>400T/套(50μl体系)</t>
  </si>
  <si>
    <t>3.99.140084.0001</t>
  </si>
  <si>
    <t>5×Fast Direct RT Premix-UNG (Probe qRT-PCR) (020303)</t>
  </si>
  <si>
    <t>MD5084-020303</t>
  </si>
  <si>
    <t>MD5084-020303-DB</t>
  </si>
  <si>
    <t>3.99.140088.0001</t>
  </si>
  <si>
    <t>2×SensiDirect RT Premix-UNG (Probe qRT-PCR) (000814)</t>
  </si>
  <si>
    <t>MD2104-000814</t>
  </si>
  <si>
    <t>MD2104-000814-DB</t>
  </si>
  <si>
    <t>3.99.140088.0002</t>
  </si>
  <si>
    <t>3.99.140092.0002</t>
  </si>
  <si>
    <t>2×SensiDirect RT Premix-UNG (Probe qRT-PCR) (017801)</t>
  </si>
  <si>
    <t>MD2104-017801</t>
  </si>
  <si>
    <t>MD2104-017801-DB</t>
  </si>
  <si>
    <t>3.99.140093.0001</t>
  </si>
  <si>
    <t>2×SensiDirect RT Premix-UNG (Probe qRT-PCR) (003001)</t>
  </si>
  <si>
    <t>MD2104-003001</t>
  </si>
  <si>
    <t>MD2104-003001-DB</t>
  </si>
  <si>
    <t>3.99.140093.0002</t>
  </si>
  <si>
    <t>3.99.140093.0003</t>
  </si>
  <si>
    <t>3.99.140093.0004</t>
  </si>
  <si>
    <t>3.99.140093.0005</t>
  </si>
  <si>
    <t>80T/套(50μl体系)</t>
  </si>
  <si>
    <t>3.99.140094.0001</t>
  </si>
  <si>
    <t>2×SensiDirect RT Premix-UNG (Probe qPCR) (000812)</t>
  </si>
  <si>
    <t>MD2104-000812</t>
  </si>
  <si>
    <t>MD2104-000812-DB</t>
  </si>
  <si>
    <t>3.99.140094.0002</t>
  </si>
  <si>
    <t>3.99.140095.0001</t>
  </si>
  <si>
    <t>5×Neoscript Fast RT Premix-UNG (Probe qRT-PCR) (001905)</t>
  </si>
  <si>
    <t>M5244-001905</t>
  </si>
  <si>
    <t>M5244-001905-DB</t>
  </si>
  <si>
    <t>3.99.140096.0001</t>
  </si>
  <si>
    <t>2×SensiDirect RT Premix-UNG (Probe qRT-PCR) (000817)</t>
  </si>
  <si>
    <t>MD2104-000817</t>
  </si>
  <si>
    <t>MD2104-000817-DB</t>
  </si>
  <si>
    <t>3.99.140096.0002</t>
  </si>
  <si>
    <t>3.99.140097.0004</t>
  </si>
  <si>
    <t>2×SensiDirect RT Premix-UNG (Probe qRT-PCR) (014406)</t>
  </si>
  <si>
    <t>MD2104-014406</t>
  </si>
  <si>
    <t>25000T/套(50μl体系)</t>
  </si>
  <si>
    <t>3.99.140097.0011</t>
  </si>
  <si>
    <t>50000T/套(25μl体系)</t>
  </si>
  <si>
    <t>3.99.140097.0012</t>
  </si>
  <si>
    <t>10000T/套(25μl体系)</t>
  </si>
  <si>
    <t>3.99.140099.0001</t>
  </si>
  <si>
    <t>5×Neoscript Fast RT Premix-UNG (Probe qRT-PCR) (ZJ4)</t>
  </si>
  <si>
    <t>M5244-ZJ4</t>
  </si>
  <si>
    <t>M5244-ZJ4-DB</t>
  </si>
  <si>
    <t>3.99.140100.0001</t>
  </si>
  <si>
    <t>2×Stool Direct Premix-UNG (Probe qPCR)</t>
  </si>
  <si>
    <t>MD2111-DB</t>
  </si>
  <si>
    <t>3.99.140100.0002</t>
  </si>
  <si>
    <t>3.99.140100.0005</t>
  </si>
  <si>
    <t>500T/包</t>
  </si>
  <si>
    <t>3.99.140101.0011</t>
  </si>
  <si>
    <t>5×Neoscript RT Premix-UNG (Probe qRT-PCR) (019601)</t>
  </si>
  <si>
    <t>M5134-019601</t>
  </si>
  <si>
    <t>M5134-019601-JZ</t>
  </si>
  <si>
    <t>500T/套(50μl体系)</t>
  </si>
  <si>
    <t>3.99.140102.0001</t>
  </si>
  <si>
    <t>5×Neoscript Fast RT Premix-UNG (Probe qRT-PCR) (088202)</t>
  </si>
  <si>
    <t>M5244-088202</t>
  </si>
  <si>
    <t>3.99.140102.0002</t>
  </si>
  <si>
    <t>3.99.140103.0001</t>
  </si>
  <si>
    <t>2×Stool Direct RT Premix-UNG (Probe qRT-PCR)</t>
  </si>
  <si>
    <t>MD2124-DB</t>
  </si>
  <si>
    <t>3.99.140105.0001</t>
  </si>
  <si>
    <t>5×Fast Direct RT Premix-UNG (Probe qRT-PCR) (DG) (000901)</t>
  </si>
  <si>
    <t>FMD5084-000901-DB</t>
  </si>
  <si>
    <t>3.99.140106.0001</t>
  </si>
  <si>
    <t>5×Fast Direct RT Premix-UNG (Probe qRT-PCR) (DG) (000903)</t>
  </si>
  <si>
    <t>FMD5084-000903-DB</t>
  </si>
  <si>
    <t>3.99.140106.0002</t>
  </si>
  <si>
    <t>3.99.140106.0004</t>
  </si>
  <si>
    <t>4000T/套(50μl体系)</t>
  </si>
  <si>
    <t>3.99.140106.0011</t>
  </si>
  <si>
    <t>FM5134-DW</t>
  </si>
  <si>
    <t>3.99.140106.0012</t>
  </si>
  <si>
    <t>960T/包(50μl体系)</t>
  </si>
  <si>
    <t>3.99.140107.0001</t>
  </si>
  <si>
    <t>2×FastAmpli RT Premix-UNG (Probe qRT-PCR) (072601)</t>
  </si>
  <si>
    <t>M2144-DB-072601</t>
  </si>
  <si>
    <t>3.99.140107.0002</t>
  </si>
  <si>
    <t>3.99.140108.0011</t>
  </si>
  <si>
    <t>5×Neoscript Fast RT Premix-UNG (Probe qRT-PCR) (019601)</t>
  </si>
  <si>
    <t>M5244-019601</t>
  </si>
  <si>
    <t>M5244-019601-JZ</t>
  </si>
  <si>
    <t>3.99.140108.0012</t>
  </si>
  <si>
    <t>3.99.140108.0013</t>
  </si>
  <si>
    <t>3.99.140108.0014</t>
  </si>
  <si>
    <t>25T/套(50μl体系)</t>
  </si>
  <si>
    <t>3.99.140109.0001</t>
  </si>
  <si>
    <t>5×Fast Direct Premix-UNG IV (Probe qPCR) (DG) (040801)</t>
  </si>
  <si>
    <t>FMD5071-4-040801</t>
  </si>
  <si>
    <t>FMD5071-4-040801-YNWZ</t>
  </si>
  <si>
    <t>3.99.140110.0011</t>
  </si>
  <si>
    <t>2×SensiDirect RT Premix-UNG (Probe qRT-PCR) (019602)</t>
  </si>
  <si>
    <t>MD2104-019602</t>
  </si>
  <si>
    <t>MD2104-019602-JZ</t>
  </si>
  <si>
    <t>3.99.140110.0012</t>
  </si>
  <si>
    <t>25ml/套</t>
  </si>
  <si>
    <t>3.99.140111.0001</t>
  </si>
  <si>
    <t>10×FastAmpli Premix-UNG Ⅳ (Probe qPCR)</t>
  </si>
  <si>
    <t>M0181-4</t>
  </si>
  <si>
    <t>3.99.140111.0002</t>
  </si>
  <si>
    <t>3.99.140111.0003</t>
  </si>
  <si>
    <t>3.99.140113.0001</t>
  </si>
  <si>
    <t>5×Neoscript Fast RT Premix-UNG (Probe qRT-PCR) (014405)</t>
  </si>
  <si>
    <t>M5244-014405</t>
  </si>
  <si>
    <t>3.99.140113.0002</t>
  </si>
  <si>
    <t>3.99.140113.0005</t>
  </si>
  <si>
    <t>3.99.140118.0001</t>
  </si>
  <si>
    <t>2×SensiDirect RT Premix-UNG Ⅳ (Probe qRT-PCR) (000801)</t>
  </si>
  <si>
    <t>MD2104-4-000801</t>
  </si>
  <si>
    <t>3.99.140120.0001</t>
  </si>
  <si>
    <t>2×Neoscript RT Premix OT-UNG (Probe qRT-PCR)</t>
  </si>
  <si>
    <t>M2274</t>
  </si>
  <si>
    <t>3.99.140120.0002</t>
  </si>
  <si>
    <t>3.99.140120.0004</t>
  </si>
  <si>
    <t>M2274-GBHG</t>
  </si>
  <si>
    <t>3.99.140121.0001</t>
  </si>
  <si>
    <t>4×FastAmpli Premix-UNG Ⅳ (Probe qPCR)</t>
  </si>
  <si>
    <t>M181-4-DB-HES2</t>
  </si>
  <si>
    <t>3.99.140122.0001</t>
  </si>
  <si>
    <t>2×Stool Direct Premix-UNG (Probe qPCR) (073701)</t>
  </si>
  <si>
    <t>MD2111-073701</t>
  </si>
  <si>
    <t>3.99.140122.0002</t>
  </si>
  <si>
    <t>3.99.140122.0004</t>
  </si>
  <si>
    <t>2500T/套(50μl体系)</t>
  </si>
  <si>
    <t>3.99.140124.0001</t>
  </si>
  <si>
    <t>2×SensiDirect RT Premix-UNG (Probe qRT-PCR) (000820)</t>
  </si>
  <si>
    <t>MD2104-000820</t>
  </si>
  <si>
    <t>3.99.140124.0011</t>
  </si>
  <si>
    <t>2×SensiDirect RT Premix-UNG  (NA) (Probe qRT-PCR) (000820)</t>
  </si>
  <si>
    <t>MD2104-NA-000820</t>
  </si>
  <si>
    <t>3.99.140125.0011</t>
  </si>
  <si>
    <t>2×SensiDirect RT Premix-UNG (Probe qRT-PCR) (014420)</t>
  </si>
  <si>
    <t>MD2104-014420</t>
  </si>
  <si>
    <t>3.99.140125.0012</t>
  </si>
  <si>
    <t>15000T/套(25μl体系)</t>
  </si>
  <si>
    <t>3.99.140126.0001</t>
  </si>
  <si>
    <t>5×FastAmpli Premix-UNG Ⅳ (NA) (Probe qPCR) (DG) (090803)</t>
  </si>
  <si>
    <t>FM5181-4-NA-090803</t>
  </si>
  <si>
    <t>3.99.210001.0221</t>
  </si>
  <si>
    <t>HS Taq</t>
  </si>
  <si>
    <t>E03</t>
  </si>
  <si>
    <t>E03-YSK</t>
  </si>
  <si>
    <t>5000U/套</t>
  </si>
  <si>
    <t>3.99.210004.0014</t>
  </si>
  <si>
    <t>Hyperstart Taq</t>
  </si>
  <si>
    <t>E09</t>
  </si>
  <si>
    <t>500U/套</t>
  </si>
  <si>
    <t>3.99.210004.0223</t>
  </si>
  <si>
    <t>3.99.210005.0014</t>
  </si>
  <si>
    <t>Hyperstart Taq (DG)</t>
  </si>
  <si>
    <t>FE09</t>
  </si>
  <si>
    <t>3.99.210006.0014</t>
  </si>
  <si>
    <t>Hyperstart Tth</t>
  </si>
  <si>
    <t>E10</t>
  </si>
  <si>
    <t>3.99.210016.0014</t>
  </si>
  <si>
    <t>Robustart KTaqM3 (DG)</t>
  </si>
  <si>
    <t>FE23</t>
  </si>
  <si>
    <t>3.99.210016.0405</t>
  </si>
  <si>
    <t>25000U/套</t>
  </si>
  <si>
    <t>3.99.210032.8888</t>
  </si>
  <si>
    <t>Hyperstart Tth Premix-UNG 预混液（Probe qRT-PCR）</t>
  </si>
  <si>
    <t>2FM101-2</t>
  </si>
  <si>
    <t>实物为2FM101-1</t>
  </si>
  <si>
    <t>3.99.210039.0170</t>
  </si>
  <si>
    <t>8×Neoscript RT Premix Multi-UNG (Probe qRT-PCR) (DG)</t>
  </si>
  <si>
    <t>FM8254</t>
  </si>
  <si>
    <t>FM8254-TP</t>
  </si>
  <si>
    <t>3.99.210039.0206</t>
  </si>
  <si>
    <t>3.99.210040.0014</t>
  </si>
  <si>
    <t>Taq DNA Polymerase</t>
  </si>
  <si>
    <t>E02</t>
  </si>
  <si>
    <t>3.99.210043.0206</t>
  </si>
  <si>
    <t>5×SensiStart Premix-UNG (Probe qPCR) (DW-T1)</t>
  </si>
  <si>
    <t>M5261-DW-T1</t>
  </si>
  <si>
    <t>M5261-DW-T1[DW]</t>
  </si>
  <si>
    <t>500T/包(50μl体系)</t>
  </si>
  <si>
    <t>3.99.210043.0218</t>
  </si>
  <si>
    <t>3.99.210043.0230</t>
  </si>
  <si>
    <t>1500T/包(50μl体系)</t>
  </si>
  <si>
    <t>3.99.210043.0233</t>
  </si>
  <si>
    <t>2000T/包(50μl体系)</t>
  </si>
  <si>
    <t>3.99.210043.0402</t>
  </si>
  <si>
    <t>5000T/包(50μl体系)</t>
  </si>
  <si>
    <t>3.99.210044.0014</t>
  </si>
  <si>
    <t>Tth DNA Polymerase</t>
  </si>
  <si>
    <t>E06</t>
  </si>
  <si>
    <t>3.99.210045.0014</t>
  </si>
  <si>
    <t>3.99.210045.0223</t>
  </si>
  <si>
    <t>3.99.210054.0014</t>
  </si>
  <si>
    <t>5×Hyperstart Tth Premix-UNG (Probe qRT-PCR)</t>
  </si>
  <si>
    <t>M5101</t>
  </si>
  <si>
    <t>M5101-TP</t>
  </si>
  <si>
    <t>3.99.210068.0001</t>
  </si>
  <si>
    <t>Bst 2.0 HS (DG)</t>
  </si>
  <si>
    <t>FE103</t>
  </si>
  <si>
    <t>800U/套</t>
  </si>
  <si>
    <t>3.99.210068.0002</t>
  </si>
  <si>
    <t>8000U/套</t>
  </si>
  <si>
    <t>3.99.210069.0001</t>
  </si>
  <si>
    <t>Bst 2.0 (DG)</t>
  </si>
  <si>
    <t>FE102</t>
  </si>
  <si>
    <t>3.99.210070.0001</t>
  </si>
  <si>
    <t>Superstart Taq plus (DG)</t>
  </si>
  <si>
    <t>FE07-20</t>
  </si>
  <si>
    <t>2000U/套</t>
  </si>
  <si>
    <t>3.99.210070.0002</t>
  </si>
  <si>
    <t>3.99.210071.0002</t>
  </si>
  <si>
    <t>Bst 2.0</t>
  </si>
  <si>
    <t>E102</t>
  </si>
  <si>
    <t>3.99.210072.0001</t>
  </si>
  <si>
    <t>Bst 2.0 HS</t>
  </si>
  <si>
    <t>E103</t>
  </si>
  <si>
    <t>3.99.210072.0004</t>
  </si>
  <si>
    <t>1600U/套</t>
  </si>
  <si>
    <t>3.99.210074.0001</t>
  </si>
  <si>
    <t>Taq DNA Polymerase (DG))</t>
  </si>
  <si>
    <t>FE02</t>
  </si>
  <si>
    <t>3.99.210076.0001</t>
  </si>
  <si>
    <t>RT Lamp Premix Plus (Dye Ⅱ) (DG) (Bst2.0 HS)</t>
  </si>
  <si>
    <t>FHW1008-R02</t>
  </si>
  <si>
    <t>3.99.210077.0001</t>
  </si>
  <si>
    <t>Lamp Premix (Dye Ⅱ) (Bst2.0 HS)</t>
  </si>
  <si>
    <t>HW205-R02</t>
  </si>
  <si>
    <t>3.99.210077.0004</t>
  </si>
  <si>
    <t>3.99.210081.0001</t>
  </si>
  <si>
    <t>8×Neoscript RT Premix Multi-UNG (Probe qRT-PCR) (DG) (T1)</t>
  </si>
  <si>
    <t>FM8254-T1</t>
  </si>
  <si>
    <t>3.99.210082.0001</t>
  </si>
  <si>
    <t>Lamp Premix Plus (Dye Ⅱ) (DG) (Bst2.0 HS)</t>
  </si>
  <si>
    <t>FHW1007-R02</t>
  </si>
  <si>
    <t>3.99.220009.0014</t>
  </si>
  <si>
    <t>Robustart Tth</t>
  </si>
  <si>
    <t>E17</t>
  </si>
  <si>
    <t>3.99.220009.0209</t>
  </si>
  <si>
    <t>3.99.220025.0170</t>
  </si>
  <si>
    <t>8×Neoscript RT Premix Multi-UNG (Probe qRT-PCR)</t>
  </si>
  <si>
    <t>M8254</t>
  </si>
  <si>
    <t>M8254-TP</t>
  </si>
  <si>
    <t>3.99.220025.0206</t>
  </si>
  <si>
    <t>3.99.220030.0014</t>
  </si>
  <si>
    <t>血筛反应液</t>
  </si>
  <si>
    <t>2AM101-1</t>
  </si>
  <si>
    <t>100T/套(80μl体系)</t>
  </si>
  <si>
    <t>3.99.220049.0170</t>
  </si>
  <si>
    <t>5×FastAmpli RT Premix-UNG (Probe qRT-PCR)</t>
  </si>
  <si>
    <t>M5144</t>
  </si>
  <si>
    <t>M5144-TP</t>
  </si>
  <si>
    <t>3.99.220049.0218</t>
  </si>
  <si>
    <t>3.99.230003.0014</t>
  </si>
  <si>
    <t>FE07</t>
  </si>
  <si>
    <t>3.99.230003.0223</t>
  </si>
  <si>
    <t>3.99.230008.0014</t>
  </si>
  <si>
    <t>Robustart Taq (DG)</t>
  </si>
  <si>
    <t>FE16</t>
  </si>
  <si>
    <t>3.99.230008.0223</t>
  </si>
  <si>
    <t>3.99.230008.0405</t>
  </si>
  <si>
    <t>3.99.230013.0014</t>
  </si>
  <si>
    <t>Robustart Taq QS Ⅱ (DG)</t>
  </si>
  <si>
    <t>FE20</t>
  </si>
  <si>
    <t>3.99.230013.0223</t>
  </si>
  <si>
    <t>3.99.230050.0169</t>
  </si>
  <si>
    <t>5×SensiDirect RT Premix-UNG Ⅳ (Probe qRT-PCR) (DG)</t>
  </si>
  <si>
    <t>FMD5104-4</t>
  </si>
  <si>
    <t>FMD5104-4-TP</t>
  </si>
  <si>
    <t>3.99.240002.0014</t>
  </si>
  <si>
    <t>Superstart Taq plus</t>
  </si>
  <si>
    <t>E07</t>
  </si>
  <si>
    <t>3.99.240002.0223</t>
  </si>
  <si>
    <t>3.99.240007.0014</t>
  </si>
  <si>
    <t>Robustart Taq</t>
  </si>
  <si>
    <t>E16</t>
  </si>
  <si>
    <t>3.99.240007.0223</t>
  </si>
  <si>
    <t>3.99.240010.0230</t>
  </si>
  <si>
    <t>MD201-BM1</t>
  </si>
  <si>
    <t>3.99.240012.0014</t>
  </si>
  <si>
    <t>Robustart Taq QS Ⅱ</t>
  </si>
  <si>
    <t>E20</t>
  </si>
  <si>
    <t>3.99.240012.0223</t>
  </si>
  <si>
    <t>3.99.240021.0014</t>
  </si>
  <si>
    <t>10×Superstart Premix plus-UNG (Probe qPCR)</t>
  </si>
  <si>
    <t>M0071</t>
  </si>
  <si>
    <t>M0071-TP</t>
  </si>
  <si>
    <t>3.99.240021.0209</t>
  </si>
  <si>
    <t>3.99.240021.0210</t>
  </si>
  <si>
    <t>3.99.240021.0404</t>
  </si>
  <si>
    <t>3.99.240022.0218</t>
  </si>
  <si>
    <t>4×Robustart Premix Omni Ⅲ (Probe qPCR) (JY2)</t>
  </si>
  <si>
    <t>M416-3-JY2</t>
  </si>
  <si>
    <t>6000U/包，定制</t>
  </si>
  <si>
    <t>3.99.240026.0014</t>
  </si>
  <si>
    <t>Superstart Taq QS Ⅱ plus</t>
  </si>
  <si>
    <t>E31</t>
  </si>
  <si>
    <t>3.99.240026.0223</t>
  </si>
  <si>
    <t>3.99.240034.0169</t>
  </si>
  <si>
    <t>5×Fast Direct RT Premix-UNG Ⅳ (Probe qRT-PCR) (DG)</t>
  </si>
  <si>
    <t>FMD5084-4</t>
  </si>
  <si>
    <t>FMD5084-4-TP</t>
  </si>
  <si>
    <t>3.99.240034.0338</t>
  </si>
  <si>
    <t>1000T/包</t>
  </si>
  <si>
    <t>3.99.240034.0567</t>
  </si>
  <si>
    <t>3.99.240034.0600</t>
  </si>
  <si>
    <t>5×Fast Direct RT Premix-UNG Ⅳ (Probe qRT-PCR) (DG) (040801)</t>
  </si>
  <si>
    <t>FMD5084-4-040801</t>
  </si>
  <si>
    <t>5250T/套(50μl体系)</t>
  </si>
  <si>
    <t>3.99.240035.0218</t>
  </si>
  <si>
    <t>M5244-ZJ4-TP</t>
  </si>
  <si>
    <t>3.99.240035.0571</t>
  </si>
  <si>
    <t>3.99.240035.0600</t>
  </si>
  <si>
    <t>M5244-ZJ4-TP+ED01-4</t>
  </si>
  <si>
    <t>100T/包(25μl体系)</t>
  </si>
  <si>
    <t>3.99.240035.0702</t>
  </si>
  <si>
    <t>RNA类动物诊断原料mix 1</t>
  </si>
  <si>
    <t>AHRM5014</t>
  </si>
  <si>
    <t>3.99.240035.0703</t>
  </si>
  <si>
    <t>3.99.240046.0014</t>
  </si>
  <si>
    <t>E20-LSY</t>
  </si>
  <si>
    <t>3.99.240047.0206</t>
  </si>
  <si>
    <t>10×Superstart Premix plus-UNG (Probe qPCR) (014101)</t>
  </si>
  <si>
    <t>M0071-014101</t>
  </si>
  <si>
    <t>3.99.240048.0054</t>
  </si>
  <si>
    <t>E07-20</t>
  </si>
  <si>
    <t>3.99.240048.0249</t>
  </si>
  <si>
    <t>3.99.240051.0014</t>
  </si>
  <si>
    <t>5×Sensistart Premix-UNG (Probe qPCR) (DW-T1)</t>
  </si>
  <si>
    <t>3.99.240053.0054</t>
  </si>
  <si>
    <t>FE20-20</t>
  </si>
  <si>
    <t>3.99.240055.0001</t>
  </si>
  <si>
    <t>5×FastAmpli RT Premix-UNG (Probe qRT-PCR) (DG)</t>
  </si>
  <si>
    <t>FM5144</t>
  </si>
  <si>
    <t>FM5144-TP</t>
  </si>
  <si>
    <t>3.99.240055.0002</t>
  </si>
  <si>
    <t>3.99.240058.0001</t>
  </si>
  <si>
    <t>FE20-50</t>
  </si>
  <si>
    <t>1500U/套</t>
  </si>
  <si>
    <t>3.99.240058.0003</t>
  </si>
  <si>
    <t>50000U/套</t>
  </si>
  <si>
    <t>3.99.240060.0001</t>
  </si>
  <si>
    <t>8×Neoscript RT Premix Multi-UNG (Probe qRT-PCR) (014101)</t>
  </si>
  <si>
    <t>M8254-014101</t>
  </si>
  <si>
    <t>M8254-014101-TP</t>
  </si>
  <si>
    <t>3.99.240060.0002</t>
  </si>
  <si>
    <t>3.99.240060.0003</t>
  </si>
  <si>
    <t>3.99.240063.0001</t>
  </si>
  <si>
    <t>E20-8</t>
  </si>
  <si>
    <t>3.99.240064.0001</t>
  </si>
  <si>
    <t>Polluxstart Taq QS Ⅱ</t>
  </si>
  <si>
    <t>E35</t>
  </si>
  <si>
    <t>3.99.240064.0002</t>
  </si>
  <si>
    <t>3.99.240066.0001</t>
  </si>
  <si>
    <t xml:space="preserve">5×SensiDirect Premix-UNG (Probe qPCR) </t>
  </si>
  <si>
    <t>MD5091-TP</t>
  </si>
  <si>
    <t>3.99.240066.0002</t>
  </si>
  <si>
    <t>3.99.240066.0003</t>
  </si>
  <si>
    <t>3.99.240073.0001</t>
  </si>
  <si>
    <t>Robustart Taq QS Ⅲ</t>
  </si>
  <si>
    <t>E40</t>
  </si>
  <si>
    <t>3.99.240073.0002</t>
  </si>
  <si>
    <t>3.99.240075.0001</t>
  </si>
  <si>
    <t>Robustart Taq QS Ⅲ (DG)</t>
  </si>
  <si>
    <t>FE40</t>
  </si>
  <si>
    <t>3.99.240075.0002</t>
  </si>
  <si>
    <t>3.99.310008.0145</t>
  </si>
  <si>
    <t>Neoscript RTase 1ST Strand cDNA Synthesis Kit</t>
  </si>
  <si>
    <t>PM05</t>
  </si>
  <si>
    <t>PM05-FP</t>
  </si>
  <si>
    <t>100T/套(20μl体系)</t>
  </si>
  <si>
    <t>3.99.310008.2606</t>
  </si>
  <si>
    <t>1000T/套(20μl体系)</t>
  </si>
  <si>
    <t>3.99.330005.0146</t>
  </si>
  <si>
    <t>5×Fast Direct RT Premix-UNG (Probe qRT-PCR) (DG) (020303)</t>
  </si>
  <si>
    <t>FMD5084-020303</t>
  </si>
  <si>
    <t>3.99.330005.2606</t>
  </si>
  <si>
    <t>3.99.340004.0157</t>
  </si>
  <si>
    <t>8×Neoscript RT Premix-UNG (Probe qRT-PCR) (DW2)</t>
  </si>
  <si>
    <t>M813-DW2</t>
  </si>
  <si>
    <t>3.99.340009.0001</t>
  </si>
  <si>
    <t>5×Fast Direct RT Premix-UNG (Probe qRT-PCR) (DG) (020301)</t>
  </si>
  <si>
    <t>FMD5084-020301</t>
  </si>
  <si>
    <t>3.99.340009.0002</t>
  </si>
  <si>
    <t>3.99.340010.0001</t>
  </si>
  <si>
    <t>5×Fast Direct RT Premix-UNG(Probe qRT-PCR) (DG) (000901)</t>
  </si>
  <si>
    <t>FMD5084-000901</t>
  </si>
  <si>
    <t>3.99.340010.0002</t>
  </si>
  <si>
    <t>3.99.340013.0001</t>
  </si>
  <si>
    <t>M5244-T4-FP</t>
  </si>
  <si>
    <t>3.99.340013.0002</t>
  </si>
  <si>
    <t>3.99.340013.0022</t>
  </si>
  <si>
    <t>M5244-T4-FP-SL</t>
  </si>
  <si>
    <t>3.99.340013.0023</t>
  </si>
  <si>
    <t>3.99.340014.0001</t>
  </si>
  <si>
    <t>M2181-4-095203-FP</t>
  </si>
  <si>
    <t>3.99.340014.0002</t>
  </si>
  <si>
    <t>3.99.340014.0022</t>
  </si>
  <si>
    <t>M2181-4-095203-FP-SL</t>
  </si>
  <si>
    <t>3.99.340015.0001</t>
  </si>
  <si>
    <t>5×Robustart RT Premix Multi-UNG (Probe qRT-PCR) (DG) (009401)</t>
  </si>
  <si>
    <t>FM5234-009401</t>
  </si>
  <si>
    <t>3.99.340016.0001</t>
  </si>
  <si>
    <t>FM2181-4-FP</t>
  </si>
  <si>
    <t>3.99.340017.0001</t>
  </si>
  <si>
    <t>3×SensiMelt Multiplex Premix-UNG (Probe qPCR)</t>
  </si>
  <si>
    <t>M3291</t>
  </si>
  <si>
    <t>3.99.410006.0001</t>
  </si>
  <si>
    <t>10×FastAmpli RT Premix-UNG (Probe qRT-PCR) (DG) (137601)</t>
  </si>
  <si>
    <t>FM0144-137601</t>
  </si>
  <si>
    <t>3.99.410006.0002</t>
  </si>
  <si>
    <t>3.99.410007.0001</t>
  </si>
  <si>
    <t>FM0181-4-5P</t>
  </si>
  <si>
    <t>3.99.910001.0002</t>
  </si>
  <si>
    <t>2×Robustart Premix OT-UNG (NA) (Probe qPCR)</t>
  </si>
  <si>
    <t>M2211-NA</t>
  </si>
  <si>
    <t>3.99.910002.0002</t>
  </si>
  <si>
    <t>2×FastAmpli Premix-UNG Ⅳ (NA) (Probe qPCR) (DG) (013401)</t>
  </si>
  <si>
    <t>FM2181-4-NA-013401</t>
  </si>
  <si>
    <t>3.99.910002.0007</t>
  </si>
  <si>
    <t>3.99.910003.0002</t>
  </si>
  <si>
    <t>2×FastAmpli Premix-UNG Ⅳ (NA) (Probe qPCR) (095203)</t>
  </si>
  <si>
    <t>M2181-4-NA-095203</t>
  </si>
  <si>
    <t>3.99.910003.0007</t>
  </si>
  <si>
    <t>3.99.910005.0002</t>
  </si>
  <si>
    <t>3.33×FastAmpli Premix-UNG Ⅳ (NA) (Probe qPCR) (108001)</t>
  </si>
  <si>
    <t>M2181-4-NA-108001</t>
  </si>
  <si>
    <t>3.99.910007.0002</t>
  </si>
  <si>
    <t>2×FastAmpli Premix-UNG Ⅳ (NA) (Probe qPCR) (020303)</t>
  </si>
  <si>
    <t>M2181-4-NA-020303</t>
  </si>
  <si>
    <t>3.99.910009.0002</t>
  </si>
  <si>
    <t>2×Robustart Premix-UNG (NA) (Probe qPCR)</t>
  </si>
  <si>
    <t>M2161-NA</t>
  </si>
  <si>
    <t>3.99.910011.0002</t>
  </si>
  <si>
    <t>4×冻干保护剂-9 (NA)</t>
  </si>
  <si>
    <t>AS412-9-NA</t>
  </si>
  <si>
    <t>AS412-9-NA-T1</t>
  </si>
  <si>
    <t>2.04.02.0378</t>
  </si>
  <si>
    <t>3.99.910011.0022</t>
  </si>
  <si>
    <t>3.99.910011.0027</t>
  </si>
  <si>
    <t>3.99.910013.0002</t>
  </si>
  <si>
    <t>AS412-9-NA-T3</t>
  </si>
  <si>
    <t>2.04.02.0434</t>
  </si>
  <si>
    <t>3.99.910013.0007</t>
  </si>
  <si>
    <t>3.99.910014.0002</t>
  </si>
  <si>
    <t>2×FastAmpli Premix-UNG Ⅳ (NA) (Probe qPCR) (DG) (014402)</t>
  </si>
  <si>
    <t>FM2181-4-NA-014402</t>
  </si>
  <si>
    <t>3.99.910014.0007</t>
  </si>
  <si>
    <t>3.99.910021.0002</t>
  </si>
  <si>
    <t>2×FastAmpli Premix-UNG Ⅳ (NA) (Probe qPCR) (DG)</t>
  </si>
  <si>
    <t>FM2181-4-NA</t>
  </si>
  <si>
    <t>FM2181-4-NA-T1</t>
  </si>
  <si>
    <t>3.99.910021.0007</t>
  </si>
  <si>
    <t>3.99.910023.0002</t>
  </si>
  <si>
    <t>FM2181-4-NA-T3</t>
  </si>
  <si>
    <t>3.99.910049.0002</t>
  </si>
  <si>
    <t>2×FastAmpli Premix-UNG Ⅳ (NA) (Probe qPCR)</t>
  </si>
  <si>
    <t>M2181-4-NA</t>
  </si>
  <si>
    <t>3.99.910049.0007</t>
  </si>
  <si>
    <t>3.99.920001.0001</t>
  </si>
  <si>
    <t>2×Fast Direct  Premix-UNG Ⅳ (NA) (Probe qPCR) (020301)</t>
  </si>
  <si>
    <t>MD2071-4-NA-020301</t>
  </si>
  <si>
    <t>3.99.920001.0002</t>
  </si>
  <si>
    <t>3.99.920002.0001</t>
  </si>
  <si>
    <t>2×Neoscript RT Premix OT-UNG (NA) (Probe qRT-PCR)</t>
  </si>
  <si>
    <t>M2274-NA</t>
  </si>
  <si>
    <t>3.99.920002.0002</t>
  </si>
  <si>
    <t>3.99.920003.0018</t>
  </si>
  <si>
    <t>Neoscript RTase (NA)</t>
  </si>
  <si>
    <t>E13-NA</t>
  </si>
  <si>
    <t>3.99.920003.0019</t>
  </si>
  <si>
    <t>1200000U/套</t>
  </si>
  <si>
    <t>3.99.920005.0001</t>
  </si>
  <si>
    <t>10×FastAmpli Premix-UNG Ⅳ (NA) (Probe qPCR) (DG)</t>
  </si>
  <si>
    <t>FM0181-4-NA</t>
  </si>
  <si>
    <t>3.99.920006.0001</t>
  </si>
  <si>
    <t>2×FastAmpli Premix-UNG Ⅳ (NA) (Probe qPCR) (014101)</t>
  </si>
  <si>
    <t>M2181-4-NA-014101</t>
  </si>
  <si>
    <t>3.99.920009.0001</t>
  </si>
  <si>
    <t>2×Neoscript RT Premix OT-UNG (NA) (Probe qRT-PCR) (090807)</t>
  </si>
  <si>
    <t>M2274-NA-090807</t>
  </si>
  <si>
    <t>3.99.920009.0002</t>
  </si>
  <si>
    <t>3.99.920011.0001</t>
  </si>
  <si>
    <t>2×Neoscript Fast RT Premix-UNG (NA) (Probe qRT-PCR) (014401)</t>
  </si>
  <si>
    <t>M2244-NA-014401</t>
  </si>
  <si>
    <t>3.99.920029.0015</t>
  </si>
  <si>
    <t>5×Superstart Premix plus-UNG (NA) (Probe qPCR) (DG)</t>
  </si>
  <si>
    <t>FM5071-NA</t>
  </si>
  <si>
    <t>FM5071-NA-DB</t>
  </si>
  <si>
    <t>3.99.920029.0028</t>
  </si>
  <si>
    <t>3.99.920033.0015</t>
  </si>
  <si>
    <t>5×Robustart Premix-UNG (NA) (Probe qPCR) (DG)</t>
  </si>
  <si>
    <t>FM5161-NA</t>
  </si>
  <si>
    <t>FM5161-NA-DB</t>
  </si>
  <si>
    <t>3.99.930001.0001</t>
  </si>
  <si>
    <t>Superstart Taq QS Ⅱ plus (NA)</t>
  </si>
  <si>
    <t>E31-NA</t>
  </si>
  <si>
    <t>3.99.930002.0014</t>
  </si>
  <si>
    <t>Superstart Taq plus (NA)</t>
  </si>
  <si>
    <t>E07-NA</t>
  </si>
  <si>
    <t>3.99.930002.0223</t>
  </si>
  <si>
    <t>3.99.930003.0014</t>
  </si>
  <si>
    <t>Superstart Taq plus (NA) (DG)</t>
  </si>
  <si>
    <t>FE07-NA</t>
  </si>
  <si>
    <t>3.99.930003.0223</t>
  </si>
  <si>
    <t>3.99.930004.0001</t>
  </si>
  <si>
    <t>Robustart Taq QS Ⅲ (NA)</t>
  </si>
  <si>
    <t>E40-NA</t>
  </si>
  <si>
    <t>3.99.930007.0014</t>
  </si>
  <si>
    <t>Robustart Taq (NA)</t>
  </si>
  <si>
    <t>E16-NA</t>
  </si>
  <si>
    <t>3.99.930008.0014</t>
  </si>
  <si>
    <t>Robustart Taq (NA) (DG)</t>
  </si>
  <si>
    <t>FE16-NA</t>
  </si>
  <si>
    <t>3.99.930013.0001</t>
  </si>
  <si>
    <t>Robustart Taq QS Ⅱ (NA) (DG)</t>
  </si>
  <si>
    <t>FE20-NA</t>
  </si>
  <si>
    <t>3.99.930040.0014</t>
  </si>
  <si>
    <t>Taq DNA Polymerase (NA)</t>
  </si>
  <si>
    <t>E02-NA</t>
  </si>
  <si>
    <t>3.99.930040.0223</t>
  </si>
  <si>
    <t>3.99.930041.0001</t>
  </si>
  <si>
    <t>E02-10-NA</t>
  </si>
  <si>
    <t>1000U/套</t>
  </si>
  <si>
    <t>3.99.930041.0003</t>
  </si>
  <si>
    <t>3.99.930045.0001</t>
  </si>
  <si>
    <t>HS Taq (NA)</t>
  </si>
  <si>
    <t>E03-NA</t>
  </si>
  <si>
    <t>3.99.930045.0002</t>
  </si>
  <si>
    <t>3.99.930046.0001</t>
  </si>
  <si>
    <t>Robustart Taq QS Ⅱ (NA)</t>
  </si>
  <si>
    <t>E20-NA</t>
  </si>
  <si>
    <t>3.99.940005.0002</t>
  </si>
  <si>
    <t>2×Superstart Premix plus-UNG (NA) (Probe qPCR)</t>
  </si>
  <si>
    <t>M2071-NA</t>
  </si>
  <si>
    <t>3.99.920011.0011</t>
  </si>
  <si>
    <t>3.99.920011.0012</t>
  </si>
  <si>
    <t>5000T/套(25μl体系)</t>
  </si>
  <si>
    <t>3.01.010001.0001</t>
  </si>
  <si>
    <t>0.1ml/包</t>
  </si>
  <si>
    <t>管</t>
  </si>
  <si>
    <t>3.01.010001.0002</t>
  </si>
  <si>
    <t>1ml/包</t>
  </si>
  <si>
    <t>3.01.010001.0003</t>
  </si>
  <si>
    <t>5ml/包</t>
  </si>
  <si>
    <t>3.01.010001.0026</t>
  </si>
  <si>
    <t>3.01.010002.0001</t>
  </si>
  <si>
    <t>0.1ml/套</t>
  </si>
  <si>
    <t>3.01.010003.0005</t>
  </si>
  <si>
    <t>1ml/套</t>
  </si>
  <si>
    <t>3.01.010004.0003</t>
  </si>
  <si>
    <t>E29-LSY</t>
  </si>
  <si>
    <t>5ml/套</t>
  </si>
  <si>
    <t>3.01.010004.0004</t>
  </si>
  <si>
    <t>3.01.010006.0001</t>
  </si>
  <si>
    <t>3.01.010006.0002</t>
  </si>
  <si>
    <t>3.01.010007.0001</t>
  </si>
  <si>
    <t>3.01.020001.0013</t>
  </si>
  <si>
    <t>3.01.020001.0014</t>
  </si>
  <si>
    <t>3.01.020001.0015</t>
  </si>
  <si>
    <t>3.01.020003.0005</t>
  </si>
  <si>
    <t>50×Fast Direct Part RTase Ⅳ (DG)</t>
  </si>
  <si>
    <t>FMD5084-4-3</t>
  </si>
  <si>
    <t>FMD5084-4-TP-3</t>
  </si>
  <si>
    <t>3.01.020003.0006</t>
  </si>
  <si>
    <t>3.01.020006.0005</t>
  </si>
  <si>
    <t>3.01.020009.0001</t>
  </si>
  <si>
    <t>200×Fast Direct Part RTase (DG) (000901)</t>
  </si>
  <si>
    <t>FMD5084-000901-3</t>
  </si>
  <si>
    <t>3.01.020010.0001</t>
  </si>
  <si>
    <t>3.01.020010.0002</t>
  </si>
  <si>
    <t>3.01.020011.0001</t>
  </si>
  <si>
    <t>3.01.020011.0002</t>
  </si>
  <si>
    <t>3.01.020011.0022</t>
  </si>
  <si>
    <t>Neoscript RTase HS (DG) (000802)</t>
  </si>
  <si>
    <t>FE29-000802</t>
  </si>
  <si>
    <t>FE43万孚定制</t>
  </si>
  <si>
    <t>3.01.020011.0023</t>
  </si>
  <si>
    <t>不定</t>
  </si>
  <si>
    <t>3.01.020012.0001</t>
  </si>
  <si>
    <t>3.01.020012.0002</t>
  </si>
  <si>
    <t>3.01.020012.0003</t>
  </si>
  <si>
    <t>3.01.020015.0001</t>
  </si>
  <si>
    <t>50×FastAmpli Part RTase (DG)</t>
  </si>
  <si>
    <t>FM0144-137601-2</t>
  </si>
  <si>
    <t>3.01.020015.0002</t>
  </si>
  <si>
    <t>3.01.030001.0002</t>
  </si>
  <si>
    <t>3.01.030002.0001</t>
  </si>
  <si>
    <t>3.01.030002.0002</t>
  </si>
  <si>
    <t>3.01.030002.0004</t>
  </si>
  <si>
    <t>40ml/套</t>
  </si>
  <si>
    <t>3.01.030005.0012</t>
  </si>
  <si>
    <t>3.01.030005.0013</t>
  </si>
  <si>
    <t>3.01.030005.0014</t>
  </si>
  <si>
    <t>3.01.030005.0022</t>
  </si>
  <si>
    <t>3.01.030005.0023</t>
  </si>
  <si>
    <t>10ml/套</t>
  </si>
  <si>
    <t>3.01.030005.0030</t>
  </si>
  <si>
    <t>E07-10-SLQ</t>
  </si>
  <si>
    <t>3.01.030007.0001</t>
  </si>
  <si>
    <t>3.01.030010.0011</t>
  </si>
  <si>
    <t>3.01.030010.0012</t>
  </si>
  <si>
    <t>3.01.030010.0013</t>
  </si>
  <si>
    <t>3.01.030014.0010</t>
  </si>
  <si>
    <t>3.01.030014.0011</t>
  </si>
  <si>
    <t>3.01.030014.0017</t>
  </si>
  <si>
    <t>3.01.030014.0018</t>
  </si>
  <si>
    <t>3.01.030014.0019</t>
  </si>
  <si>
    <t>3.01.030014.0020</t>
  </si>
  <si>
    <t>3.01.030014.0030</t>
  </si>
  <si>
    <t>3.01.030014.0031</t>
  </si>
  <si>
    <t>3.01.030014.0032</t>
  </si>
  <si>
    <t>20ml/套</t>
  </si>
  <si>
    <t>3.01.030014.0033</t>
  </si>
  <si>
    <t>3.01.030017.0010</t>
  </si>
  <si>
    <t>3.01.030017.0011</t>
  </si>
  <si>
    <t>3.01.030022.0003</t>
  </si>
  <si>
    <t>E02-10</t>
  </si>
  <si>
    <t>3.01.030023.0001</t>
  </si>
  <si>
    <t>3.01.030023.0002</t>
  </si>
  <si>
    <t>3.01.030023.0003</t>
  </si>
  <si>
    <t>3.01.030024.0002</t>
  </si>
  <si>
    <t>3.01.030025.0001</t>
  </si>
  <si>
    <t>0.1ml/管</t>
  </si>
  <si>
    <t>3.01.030025.0002</t>
  </si>
  <si>
    <t>3.01.030026.0001</t>
  </si>
  <si>
    <t>3.01.030026.0002</t>
  </si>
  <si>
    <t>3.01.040002.0015</t>
  </si>
  <si>
    <t>3.01.040002.0018</t>
  </si>
  <si>
    <t>3.01.040003.0001</t>
  </si>
  <si>
    <t>3.01.040003.0002</t>
  </si>
  <si>
    <t>3.01.040006.0009</t>
  </si>
  <si>
    <t>3.01.040006.0010</t>
  </si>
  <si>
    <t>3.01.040006.0011</t>
  </si>
  <si>
    <t>3.01.040006.0012</t>
  </si>
  <si>
    <t>3.01.040012.0002</t>
  </si>
  <si>
    <t>3.01.040012.0007</t>
  </si>
  <si>
    <t>3.01.040012.0017</t>
  </si>
  <si>
    <t>3.01.040012.0018</t>
  </si>
  <si>
    <t>3.01.040012.0019</t>
  </si>
  <si>
    <t>3.01.040014.0001</t>
  </si>
  <si>
    <t>FE16-50</t>
  </si>
  <si>
    <t>3.01.040014.0002</t>
  </si>
  <si>
    <t>3.01.040015.0001</t>
  </si>
  <si>
    <t>3.01.040015.0002</t>
  </si>
  <si>
    <t>3.01.040015.0003</t>
  </si>
  <si>
    <t>5ml/管</t>
  </si>
  <si>
    <t>3.01.040017.0001</t>
  </si>
  <si>
    <t>3.01.040017.0002</t>
  </si>
  <si>
    <t>3.01.040018.0002</t>
  </si>
  <si>
    <t>3.01.040019.0001</t>
  </si>
  <si>
    <t>Taq DNA Polymerase (DG)</t>
  </si>
  <si>
    <t>3.01.050001.0001</t>
  </si>
  <si>
    <t>UNG</t>
  </si>
  <si>
    <t>E01</t>
  </si>
  <si>
    <t>100U/套</t>
  </si>
  <si>
    <t>3.01.050001.0002</t>
  </si>
  <si>
    <t>3.01.050001.0003</t>
  </si>
  <si>
    <t>3.01.050001.0004</t>
  </si>
  <si>
    <t>3.01.050001.0007</t>
  </si>
  <si>
    <t>E01-5.7</t>
  </si>
  <si>
    <t>28500U/套</t>
  </si>
  <si>
    <t>3.01.050001.0008</t>
  </si>
  <si>
    <t>228000U/套</t>
  </si>
  <si>
    <t>3.01.050001.0019</t>
  </si>
  <si>
    <t>E01-LSY</t>
  </si>
  <si>
    <t>3.01.050001.0020</t>
  </si>
  <si>
    <t>3.01.050001.0023</t>
  </si>
  <si>
    <t>3.01.050001.0024</t>
  </si>
  <si>
    <t>30000U/套,定制</t>
  </si>
  <si>
    <t>3.01.050001.0028</t>
  </si>
  <si>
    <t>3.01.050002.0001</t>
  </si>
  <si>
    <t>TS-UNG</t>
  </si>
  <si>
    <t>E04</t>
  </si>
  <si>
    <t>3.01.050002.0002</t>
  </si>
  <si>
    <t>3.01.050002.0003</t>
  </si>
  <si>
    <t>3.01.050002.0007</t>
  </si>
  <si>
    <t>E04-10</t>
  </si>
  <si>
    <t>3.01.050002.0009</t>
  </si>
  <si>
    <t>E04-30</t>
  </si>
  <si>
    <t>30000U/套</t>
  </si>
  <si>
    <t>3.01.050004.0001</t>
  </si>
  <si>
    <t>TS-UNG Ⅱ</t>
  </si>
  <si>
    <t>E04-2</t>
  </si>
  <si>
    <t>3.01.050004.0002</t>
  </si>
  <si>
    <t>3.01.050004.0003</t>
  </si>
  <si>
    <t>3.01.050004.0006</t>
  </si>
  <si>
    <t>E04-2-10</t>
  </si>
  <si>
    <t>3ml/套</t>
  </si>
  <si>
    <t>3.01.060001.0001</t>
  </si>
  <si>
    <t>UNG (DG)</t>
  </si>
  <si>
    <t>FE01</t>
  </si>
  <si>
    <t>3.01.060001.0002</t>
  </si>
  <si>
    <t>3.01.060001.0003</t>
  </si>
  <si>
    <t>3.01.060002.0005</t>
  </si>
  <si>
    <t>TS-UNG (DG)</t>
  </si>
  <si>
    <t>FE04</t>
  </si>
  <si>
    <t>3.01.060002.0006</t>
  </si>
  <si>
    <t>3.01.060002.0007</t>
  </si>
  <si>
    <t>3.02.010001.0010</t>
  </si>
  <si>
    <t>25×Neoscript RTase Mix</t>
  </si>
  <si>
    <t>M513-1</t>
  </si>
  <si>
    <t>M513-DB-1</t>
  </si>
  <si>
    <t>3.02.010002.0010</t>
  </si>
  <si>
    <t>25×Neoscript RTase/UNG Mix</t>
  </si>
  <si>
    <t>M5134-1</t>
  </si>
  <si>
    <t>M5134-DB-1</t>
  </si>
  <si>
    <t>3.02.010002.0012</t>
  </si>
  <si>
    <t>3.02.010004.0008</t>
  </si>
  <si>
    <t>16.67×Neoscript RTase/UNG Mix</t>
  </si>
  <si>
    <t>M5134-TL-1</t>
  </si>
  <si>
    <t>3.02.010005.0007</t>
  </si>
  <si>
    <t>31.25×Neoscript RTase/UNG Mix (SLQ)</t>
  </si>
  <si>
    <t>M5134-SLQ-1</t>
  </si>
  <si>
    <t>6250T/套</t>
  </si>
  <si>
    <t>3.02.010013.0010</t>
  </si>
  <si>
    <t>25×Neoscript RTase/UNG Mix (R)</t>
  </si>
  <si>
    <t>M5134-ZJ4-1</t>
  </si>
  <si>
    <t>M5134-ZJ4-1/PM5044-1/M813-DW1-1/M813-DW2-1</t>
  </si>
  <si>
    <t>3.02.010022.0014</t>
  </si>
  <si>
    <t>20×Neoscript RTase/UNG Multi Mix</t>
  </si>
  <si>
    <t>M8254-1</t>
  </si>
  <si>
    <t>M8254-TP-1</t>
  </si>
  <si>
    <t>3.02.010022.0015</t>
  </si>
  <si>
    <t>3.02.010022.0016</t>
  </si>
  <si>
    <t>3.02.010022.0018</t>
  </si>
  <si>
    <t>10×Neoscript RTase/UNG Multi Mix</t>
  </si>
  <si>
    <t>M5254-1</t>
  </si>
  <si>
    <t>M5254-TP-1</t>
  </si>
  <si>
    <t>3.02.010022.0021</t>
  </si>
  <si>
    <t>3.02.010023.0005</t>
  </si>
  <si>
    <t>80×酶溶液</t>
  </si>
  <si>
    <t>2AM101-1-1</t>
  </si>
  <si>
    <t>3.02.010028.0006</t>
  </si>
  <si>
    <t>50×Superstart Direct Part Ampli</t>
  </si>
  <si>
    <t>MDR02-B</t>
  </si>
  <si>
    <t>3.02.010028.0007</t>
  </si>
  <si>
    <t>3.02.010029.0002</t>
  </si>
  <si>
    <t>50×Superstart Direct Part RTase</t>
  </si>
  <si>
    <t>MDR02-A</t>
  </si>
  <si>
    <t>3.02.010029.0003</t>
  </si>
  <si>
    <t>3.02.010031.0006</t>
  </si>
  <si>
    <t>25×Neoscript Fast RTase/UNG Mix (R) (ZJ4)</t>
  </si>
  <si>
    <t>M5244-ZJ4-TP-1</t>
  </si>
  <si>
    <t>3.02.010031.0074</t>
  </si>
  <si>
    <t>AHRM5014-1</t>
  </si>
  <si>
    <t>3.02.010032.0003</t>
  </si>
  <si>
    <t>10×SensiDirect RTase/UNG Mix Ⅳ</t>
  </si>
  <si>
    <t>MD2104-4-DB-1</t>
  </si>
  <si>
    <t>3.02.010041.0007</t>
  </si>
  <si>
    <t>M813-DW2-1</t>
  </si>
  <si>
    <t>3.02.010042.0002</t>
  </si>
  <si>
    <t>25×Neoscript Fast RTase/UNG Mix (T1)</t>
  </si>
  <si>
    <t>M5244-T1-DB-1</t>
  </si>
  <si>
    <t>3.02.010048.0002</t>
  </si>
  <si>
    <t>50×Neoscript RTase/UNG Mix</t>
  </si>
  <si>
    <t>M5134-TL2-1</t>
  </si>
  <si>
    <t>3.02.030002.0011</t>
  </si>
  <si>
    <t>50×Superstart Taq plus/UNG Mix</t>
  </si>
  <si>
    <t>M0071-1</t>
  </si>
  <si>
    <t>M0071-TP-1</t>
  </si>
  <si>
    <t>3.02.030006.0015</t>
  </si>
  <si>
    <t>50×Superstart Direct ARMS Enzyme/UNG Mix</t>
  </si>
  <si>
    <t>MD2031-1</t>
  </si>
  <si>
    <t>MD2031-DB-1</t>
  </si>
  <si>
    <t>3.02.030016.0006</t>
  </si>
  <si>
    <t>50×Fast Direct Enzyme/UNG Mix Ⅱ</t>
  </si>
  <si>
    <t>MD2071-2-1</t>
  </si>
  <si>
    <t>MD2071-2-DB-1</t>
  </si>
  <si>
    <t>3.02.030023.0007</t>
  </si>
  <si>
    <t>10×Fast Direct RTase/UNG Mix Ⅳ (020301)</t>
  </si>
  <si>
    <t>MD2084-020301-1</t>
  </si>
  <si>
    <t>3.02.030025.0004</t>
  </si>
  <si>
    <t>10×Fast Direct RTase/UNG Mix (000804)</t>
  </si>
  <si>
    <t>MD2084-000804-1</t>
  </si>
  <si>
    <t>3.02.030025.0039</t>
  </si>
  <si>
    <t>100ml/套</t>
  </si>
  <si>
    <t>3.02.030026.0003</t>
  </si>
  <si>
    <t>10×SensiDirect RTase/UNG Mix (000801)</t>
  </si>
  <si>
    <t>MD2104-000801-1</t>
  </si>
  <si>
    <t>3.02.030027.0003</t>
  </si>
  <si>
    <t>33.33×SensiDirect RTase/UNG Mix (000802)</t>
  </si>
  <si>
    <t>MD2104-000804-1</t>
  </si>
  <si>
    <t>3.02.030027.0039</t>
  </si>
  <si>
    <t>3.02.030041.0039</t>
  </si>
  <si>
    <t>25×SensiDirect RTase Mix (000805)</t>
  </si>
  <si>
    <t>MD210-000805-1</t>
  </si>
  <si>
    <t>3.02.030043.0003</t>
  </si>
  <si>
    <t>50×Superstart Fast Enzyme/UNG Mix</t>
  </si>
  <si>
    <t>M2221-000101-1</t>
  </si>
  <si>
    <t>M2221-DB-1</t>
  </si>
  <si>
    <t>3.02.030052.0002</t>
  </si>
  <si>
    <t>MD2104-104401-JN-1</t>
  </si>
  <si>
    <t>3.02.030052.0004</t>
  </si>
  <si>
    <t>3.02.030052.0039</t>
  </si>
  <si>
    <t>20000T/套(50μl体系)</t>
  </si>
  <si>
    <t>3.02.030053.0002</t>
  </si>
  <si>
    <t>25×SensiDirect RTase/UNG Mix (003001)</t>
  </si>
  <si>
    <t>MD2104-003001-1</t>
  </si>
  <si>
    <t>3.02.030053.0039</t>
  </si>
  <si>
    <t>3.02.030058.0001</t>
  </si>
  <si>
    <t>SensiDirect Part Ampli (003001)</t>
  </si>
  <si>
    <t>E8EN01</t>
  </si>
  <si>
    <t>3.02.030058.0002</t>
  </si>
  <si>
    <t>10000U/套</t>
  </si>
  <si>
    <t>3.02.030059.0002</t>
  </si>
  <si>
    <t>25×SensiDirect RTase/UNG Mix Ⅳ</t>
  </si>
  <si>
    <t>MD2104-4-000801-1</t>
  </si>
  <si>
    <t>3.02.030059.0004</t>
  </si>
  <si>
    <t>3.02.030059.0038</t>
  </si>
  <si>
    <t>3.02.030059.0039</t>
  </si>
  <si>
    <t>3.03.010001.0005</t>
  </si>
  <si>
    <t>5×Neoscript RT Premix Buffer (dUTP)</t>
  </si>
  <si>
    <t>M5134-2</t>
  </si>
  <si>
    <t>M5134-DB-2</t>
  </si>
  <si>
    <t>3.03.010009.0008</t>
  </si>
  <si>
    <t>10×Buffer溶液</t>
  </si>
  <si>
    <t>2AM101-1-2</t>
  </si>
  <si>
    <t>3.03.010015.0006</t>
  </si>
  <si>
    <t>5×Neoscript Fast RT Premix Buffer (dUTP) (Mg2+ free) (ZJ4)</t>
  </si>
  <si>
    <t>M5244-ZJ4-TP-2</t>
  </si>
  <si>
    <t>3.03.010015.0008</t>
  </si>
  <si>
    <t>3.03.010015.0009</t>
  </si>
  <si>
    <t>3.03.010015.0076</t>
  </si>
  <si>
    <t>AHRM5014-2</t>
  </si>
  <si>
    <t>3.03.010015.0079</t>
  </si>
  <si>
    <t>3.03.010018.0002</t>
  </si>
  <si>
    <t>5×Neoscript RT Premix Multi Buffer (dUTP) (Mg2+ free) (DG)</t>
  </si>
  <si>
    <t>M5254-2</t>
  </si>
  <si>
    <t>M5254-TP-2</t>
  </si>
  <si>
    <t>3.03.010019.0004</t>
  </si>
  <si>
    <t>8×Neoscript RT Premix Multi Buffer (dUTP) (Mg2+ free) (DG)</t>
  </si>
  <si>
    <t>M8254-2</t>
  </si>
  <si>
    <t>M8254-TP-2</t>
  </si>
  <si>
    <t>3.03.010019.0019</t>
  </si>
  <si>
    <t>3.03.010019.0022</t>
  </si>
  <si>
    <t>3.03.010019.0023</t>
  </si>
  <si>
    <t>3.03.010021.0002</t>
  </si>
  <si>
    <t>5×Neoscript RT Premix Buffer</t>
  </si>
  <si>
    <t>M513-2</t>
  </si>
  <si>
    <t>M513-DB-2</t>
  </si>
  <si>
    <t>3.03.010032.0006</t>
  </si>
  <si>
    <t>5×Neoscript Fast RT Premix Buffer (dUTP) (T1)</t>
  </si>
  <si>
    <t>M5244-T1-DB-2</t>
  </si>
  <si>
    <t>3.03.010034.0042</t>
  </si>
  <si>
    <t>2×Fast Direct RT Premix Buffer (dUTP)</t>
  </si>
  <si>
    <t>MD2084-000804-2</t>
  </si>
  <si>
    <t>MD2084-000804-DB-2</t>
  </si>
  <si>
    <t>3.03.010035.0002</t>
  </si>
  <si>
    <t>2×SensiDirect RT Premix Buffer (dUTP)</t>
  </si>
  <si>
    <t>MD2104-000801-2</t>
  </si>
  <si>
    <t>MD2104-000801-DB-2</t>
  </si>
  <si>
    <t>3.03.010035.0007</t>
  </si>
  <si>
    <t>3.03.010035.0009</t>
  </si>
  <si>
    <t>100ml/包</t>
  </si>
  <si>
    <t>3.03.010035.0010</t>
  </si>
  <si>
    <t>3.03.010038.0042</t>
  </si>
  <si>
    <t>MD2104-000804-2</t>
  </si>
  <si>
    <t>MD2104-000804-DB-2</t>
  </si>
  <si>
    <t>3.03.010041.0042</t>
  </si>
  <si>
    <t>2×SensiDirect RT Premix Buffer</t>
  </si>
  <si>
    <t>MD210-000805-2</t>
  </si>
  <si>
    <t>3.03.010042.0006</t>
  </si>
  <si>
    <t>5×Neoscript RT Buffer (Mg2+ free)</t>
  </si>
  <si>
    <t>M5134-TL2-2</t>
  </si>
  <si>
    <t>3.03.010047.0009</t>
  </si>
  <si>
    <t>MD2104-104401-JN-2</t>
  </si>
  <si>
    <t>3.03.010047.0010</t>
  </si>
  <si>
    <t>3.03.010048.0002</t>
  </si>
  <si>
    <t>2×SensiDirect RT Premix Buffer (dUTP) (003001)</t>
  </si>
  <si>
    <t>MD2104-003001-2</t>
  </si>
  <si>
    <t>3.03.010048.0005</t>
  </si>
  <si>
    <t>3.03.010048.0006</t>
  </si>
  <si>
    <t>3.03.010048.0010</t>
  </si>
  <si>
    <t>3.03.010056.0007</t>
  </si>
  <si>
    <t>2×SensiDirect RT Premix Buffer Ⅳ (dUTP)</t>
  </si>
  <si>
    <t>MD2104-4-000801-2</t>
  </si>
  <si>
    <t>3.03.010056.0010</t>
  </si>
  <si>
    <t>3.03.010056.0011</t>
  </si>
  <si>
    <t>3.03.010056.0012</t>
  </si>
  <si>
    <t>3.03.030001.0003</t>
  </si>
  <si>
    <t>2×Superstart Direct Premix ARMS Buffer (dUTP)</t>
  </si>
  <si>
    <t>MD2031-2</t>
  </si>
  <si>
    <t>MD2031-DB-2</t>
  </si>
  <si>
    <t>3.03.030001.0008</t>
  </si>
  <si>
    <t>3.03.030006.0007</t>
  </si>
  <si>
    <t>2×Fast Direct Premix Buffer Ⅱ (dUTP)</t>
  </si>
  <si>
    <t>MD2071-2-2</t>
  </si>
  <si>
    <t>MD2071-2-DB-2</t>
  </si>
  <si>
    <t>3.03.030015.0006</t>
  </si>
  <si>
    <t>10×Superstart Premix Buffer (dUTP) (Mg2+ free)</t>
  </si>
  <si>
    <t>M0071-2</t>
  </si>
  <si>
    <t>M0071-TP-2</t>
  </si>
  <si>
    <t>3.03.030023.0007</t>
  </si>
  <si>
    <t>2×Fast Direct RT Premix Buffer (dUTP) (020303)</t>
  </si>
  <si>
    <t>MD2084-020301-2</t>
  </si>
  <si>
    <t>3.03.030023.0008</t>
  </si>
  <si>
    <t>3.03.030027.0009</t>
  </si>
  <si>
    <t>2×Superstart Fast Premix Buffer (dUTP) (000101)</t>
  </si>
  <si>
    <t>M2221-000101-2</t>
  </si>
  <si>
    <t>M2221-000101-DB-2</t>
  </si>
  <si>
    <t>3.03.030032.0006</t>
  </si>
  <si>
    <t>5×SensiDirect Premix Buffer (dUTP) (Mg2+ free)</t>
  </si>
  <si>
    <t>MD5091-2</t>
  </si>
  <si>
    <t>3.04.010001.0005</t>
  </si>
  <si>
    <t>8×锰离子</t>
  </si>
  <si>
    <t>2AM101-1-3</t>
  </si>
  <si>
    <t>3.04.010003.0001</t>
  </si>
  <si>
    <t>200mM 醋酸锰</t>
  </si>
  <si>
    <t>2FM101-1-3</t>
  </si>
  <si>
    <t>3.04.010003.0003</t>
  </si>
  <si>
    <t>3.04.010003.0007</t>
  </si>
  <si>
    <t>3.04.010003.0009</t>
  </si>
  <si>
    <t>3.04.010004.0003</t>
  </si>
  <si>
    <t>2FM101-2-3</t>
  </si>
  <si>
    <t>3.04.030005.0003</t>
  </si>
  <si>
    <t>4×Robustart Omni Ⅲ Buffer (Mg2+ free)</t>
  </si>
  <si>
    <t>M416-3-JY2-2</t>
  </si>
  <si>
    <t>3.04.030008.0002</t>
  </si>
  <si>
    <t>5×LAMP Lyophilization Buffer</t>
  </si>
  <si>
    <t>FHW1007-R02-2</t>
  </si>
  <si>
    <t>3.04.070004.0007</t>
  </si>
  <si>
    <t>2×FastAmpli Buffer Ⅳ (Mg2+ free)</t>
  </si>
  <si>
    <t>M2181-4-095203-FP-2</t>
  </si>
  <si>
    <t>3.05.030002.0002</t>
  </si>
  <si>
    <t>3.05.030007.0016</t>
  </si>
  <si>
    <t>3.05.030007.0022</t>
  </si>
  <si>
    <t>3.05.030008.0030</t>
  </si>
  <si>
    <t>0.5ml/包</t>
  </si>
  <si>
    <t>3.05.030008.0034</t>
  </si>
  <si>
    <t>3.05.030008.0038</t>
  </si>
  <si>
    <t>200ml/包</t>
  </si>
  <si>
    <t>3.05.030009.0001</t>
  </si>
  <si>
    <t>3.05.030009.0002</t>
  </si>
  <si>
    <t>3.05.030013.0020</t>
  </si>
  <si>
    <t>2×Sensistart Premix-UNG (Probe qPCR)</t>
  </si>
  <si>
    <t>M2261</t>
  </si>
  <si>
    <t>3.05.030014.0016</t>
  </si>
  <si>
    <t>3.05.030016.0016</t>
  </si>
  <si>
    <t>3.05.030017.0026</t>
  </si>
  <si>
    <t>3.05.030019.0033</t>
  </si>
  <si>
    <t>3.05.030024.0023</t>
  </si>
  <si>
    <t>3.05.030025.0019</t>
  </si>
  <si>
    <t>3.05.030026.0016</t>
  </si>
  <si>
    <t>3.05.030030.0002</t>
  </si>
  <si>
    <t>3.05.030030.0006</t>
  </si>
  <si>
    <t>3.05.030030.0007</t>
  </si>
  <si>
    <t>3.05.030031.0002</t>
  </si>
  <si>
    <t>2×FastAmpli Premix-UNG Ⅳ (Probe qPCR) (088201)</t>
  </si>
  <si>
    <t>M2181-4-088201</t>
  </si>
  <si>
    <t>3.05.030031.0007</t>
  </si>
  <si>
    <t>3.05.030032.0002</t>
  </si>
  <si>
    <t>3.05.030034.0002</t>
  </si>
  <si>
    <t>1ml/管</t>
  </si>
  <si>
    <t>3.05.030035.0002</t>
  </si>
  <si>
    <t>3.05.030035.0005</t>
  </si>
  <si>
    <t>3.05.030035.0006</t>
  </si>
  <si>
    <t>3.05.030035.0008</t>
  </si>
  <si>
    <t>50ml/套</t>
  </si>
  <si>
    <t>3.05.030035.0009</t>
  </si>
  <si>
    <t>3.05.030035.0010</t>
  </si>
  <si>
    <t>3.05.030036.0002</t>
  </si>
  <si>
    <t>3.05.030036.0005</t>
  </si>
  <si>
    <t>3.05.030036.0007</t>
  </si>
  <si>
    <t>3.05.030036.0008</t>
  </si>
  <si>
    <t>3.05.030036.0009</t>
  </si>
  <si>
    <t>3.05.030036.0011</t>
  </si>
  <si>
    <t>3.05.030038.0002</t>
  </si>
  <si>
    <t>FM2181-4-DN</t>
  </si>
  <si>
    <t>3.05.030038.0005</t>
  </si>
  <si>
    <t>3.05.030038.0007</t>
  </si>
  <si>
    <t>3.05.030041.0002</t>
  </si>
  <si>
    <t>3.05.030042.0002</t>
  </si>
  <si>
    <t>3.05.030042.0005</t>
  </si>
  <si>
    <t>3.05.030042.0006</t>
  </si>
  <si>
    <t>3.05.030042.0007</t>
  </si>
  <si>
    <t>15ml/套</t>
  </si>
  <si>
    <t>3.05.030044.0002</t>
  </si>
  <si>
    <t>3.05.030044.0005</t>
  </si>
  <si>
    <t>1.2ml/套</t>
  </si>
  <si>
    <t>3.05.030044.0022</t>
  </si>
  <si>
    <t>M2181-4-095203-LJ</t>
  </si>
  <si>
    <t>1.2ml/管</t>
  </si>
  <si>
    <t>3.05.030044.0042</t>
  </si>
  <si>
    <t>3.05.030045.0002</t>
  </si>
  <si>
    <t>3.05.030048.0010</t>
  </si>
  <si>
    <t>DNA类动物诊断原料mix 3</t>
  </si>
  <si>
    <t>AHM2031</t>
  </si>
  <si>
    <t>3.05.030048.0011</t>
  </si>
  <si>
    <t>3.05.030049.0002</t>
  </si>
  <si>
    <t>3.05.030049.0007</t>
  </si>
  <si>
    <t>3.05.030049.0008</t>
  </si>
  <si>
    <t>3.05.030057.0002</t>
  </si>
  <si>
    <t>2×FastAmpli Premix-UNG Ⅳ (Probe qPCR) (088204)</t>
  </si>
  <si>
    <t>M2181-4-088204</t>
  </si>
  <si>
    <t>0.5ml/套</t>
  </si>
  <si>
    <t>3.05.030057.0006</t>
  </si>
  <si>
    <t>3.05.030057.0007</t>
  </si>
  <si>
    <t>3.05.030058.0002</t>
  </si>
  <si>
    <t>3.05.030059.0002</t>
  </si>
  <si>
    <t>3.05.030059.0009</t>
  </si>
  <si>
    <t>3.05.030068.0002</t>
  </si>
  <si>
    <t>2×Robustart Premix-UNG (SYBR qPCR)</t>
  </si>
  <si>
    <t>M2161S</t>
  </si>
  <si>
    <t>3.05.070002.0006</t>
  </si>
  <si>
    <t>3.05.070003.0002</t>
  </si>
  <si>
    <t>3.06.010001.0018</t>
  </si>
  <si>
    <t>25×Neoscript RTase Mix (DG)</t>
  </si>
  <si>
    <t>FM513-1</t>
  </si>
  <si>
    <t>FM513-DB-1</t>
  </si>
  <si>
    <t>3.06.010001.0019</t>
  </si>
  <si>
    <t>3.06.010009.0005</t>
  </si>
  <si>
    <t>50×Fast Direct Part Ampli (DG) (020303)</t>
  </si>
  <si>
    <t>FMD5084-020303-1</t>
  </si>
  <si>
    <t>3.06.010010.0008</t>
  </si>
  <si>
    <t>50×Superstart Direct Part Ampli (DG)</t>
  </si>
  <si>
    <t>FMDR02-B</t>
  </si>
  <si>
    <t>3.06.010015.8003</t>
  </si>
  <si>
    <t>50×Hyperstart Tth plus/UNG酶</t>
  </si>
  <si>
    <t>2FM101-2-1</t>
  </si>
  <si>
    <t>实物为2FM101-1-1</t>
  </si>
  <si>
    <t>3.06.010016.0001</t>
  </si>
  <si>
    <t>50×Hyperstart Tth/UNG酶</t>
  </si>
  <si>
    <t>2FM101-1-1</t>
  </si>
  <si>
    <t>3.06.010016.0003</t>
  </si>
  <si>
    <t>3.06.010016.0004</t>
  </si>
  <si>
    <t>3.06.010026.0002</t>
  </si>
  <si>
    <t>FMD5084-000901-1</t>
  </si>
  <si>
    <t>3.06.010030.0002</t>
  </si>
  <si>
    <t>25×Neoscript Fast RTase/UNG Mix (T4)</t>
  </si>
  <si>
    <t>M5244-T4-FP-1</t>
  </si>
  <si>
    <t>3.07.010009.0002</t>
  </si>
  <si>
    <t>5×Fast Direct RT Premix Buffer (dUTP) (Mg2+ free) (DG) (020303)</t>
  </si>
  <si>
    <t>FMD5084-020303-2</t>
  </si>
  <si>
    <t>3.07.010013.0002</t>
  </si>
  <si>
    <t>8×Tth RT Buffer溶液 (with dNTPs) (Mn2+ free）</t>
  </si>
  <si>
    <t>2FM101-1-2</t>
  </si>
  <si>
    <t>3.07.010013.0004</t>
  </si>
  <si>
    <t>3.07.010013.0008</t>
  </si>
  <si>
    <t>3.07.010016.0004</t>
  </si>
  <si>
    <t>8×Tth RT Buffer溶液 (with dNTPs) (Mn2+ free)</t>
  </si>
  <si>
    <t>2FM101-2-2</t>
  </si>
  <si>
    <t>3.07.010020.0006</t>
  </si>
  <si>
    <t>FMD5084-020301-2</t>
  </si>
  <si>
    <t>3.08.010006.0001</t>
  </si>
  <si>
    <t>5×Fast Direct RT Buffer Ⅳ (DG)</t>
  </si>
  <si>
    <t>FMD5084-4-2</t>
  </si>
  <si>
    <t>FMD5084-4-TP-2</t>
  </si>
  <si>
    <t>3.08.010008.0006</t>
  </si>
  <si>
    <t>8×Neoscript RT Buffer (dNTP free) (DG) (DW2)</t>
  </si>
  <si>
    <t>M813-DW2-2</t>
  </si>
  <si>
    <t>3.08.010008.0007</t>
  </si>
  <si>
    <t>3.08.010008.0008</t>
  </si>
  <si>
    <t>3.08.010010.0002</t>
  </si>
  <si>
    <t>1.33×复溶液 (FM2161-T1)</t>
  </si>
  <si>
    <t>FM2161-T1-2</t>
  </si>
  <si>
    <t>2.04.02.0053</t>
  </si>
  <si>
    <t>3.08.010010.0006</t>
  </si>
  <si>
    <t>10ml/管</t>
  </si>
  <si>
    <t>3.09.030013.0009</t>
  </si>
  <si>
    <t>4×Robustart Premix OT-UNG-3 (Probe qPCR) (DG) (TL1)</t>
  </si>
  <si>
    <t>FM4211-3-TL1</t>
  </si>
  <si>
    <t>3.09.030014.0005</t>
  </si>
  <si>
    <t>10×FastAmpli Premix-UNG Ⅳ (Mg2+ free) (DG)</t>
  </si>
  <si>
    <t>FM0181-4-1</t>
  </si>
  <si>
    <t>FM0181-4-DB-1</t>
  </si>
  <si>
    <t>3.09.030014.0007</t>
  </si>
  <si>
    <t>3.09.030015.0002</t>
  </si>
  <si>
    <t>2×FastAmpli Premix-UNG Ⅳ (Probe qPCR) (DG) (088201)</t>
  </si>
  <si>
    <t>FM2181-4-088201</t>
  </si>
  <si>
    <t>3.09.030015.0006</t>
  </si>
  <si>
    <t>3.09.030015.0007</t>
  </si>
  <si>
    <t>3.09.030016.0002</t>
  </si>
  <si>
    <t>3.09.030017.0009</t>
  </si>
  <si>
    <t>4×Robustart Premix OT-UNG (Probe qPCR) (DG) (003001）</t>
  </si>
  <si>
    <t>FM4211-003001</t>
  </si>
  <si>
    <t>3.09.030019.0002</t>
  </si>
  <si>
    <t>2×FastAmpli Premix-UNG Ⅳ (Probe qPCR) (DG) (088204)</t>
  </si>
  <si>
    <t>FM2181-4-088204</t>
  </si>
  <si>
    <t>3.09.030019.0006</t>
  </si>
  <si>
    <t>3.09.030020.0002</t>
  </si>
  <si>
    <t>3.09.030020.0007</t>
  </si>
  <si>
    <t>3.09.030021.0002</t>
  </si>
  <si>
    <t>3.09.060001.0013</t>
  </si>
  <si>
    <t>50×RT-LAMP Fluorescent Dye Ⅱ</t>
  </si>
  <si>
    <t>FHW1008-R02-3</t>
  </si>
  <si>
    <t>3.09.060002.0013</t>
  </si>
  <si>
    <t>50×LAMP Fluorescent Dye Ⅱ</t>
  </si>
  <si>
    <t>HW205-R02-3</t>
  </si>
  <si>
    <t>3.10.010002.0002</t>
  </si>
  <si>
    <t>10×PCR Buffer Ⅱ (Mg2+ free)</t>
  </si>
  <si>
    <t>AS1015</t>
  </si>
  <si>
    <t>2.04.02.0179</t>
  </si>
  <si>
    <t>3.10.010002.0004</t>
  </si>
  <si>
    <t>3.10.010002.0010</t>
  </si>
  <si>
    <t>3.10.010003.0002</t>
  </si>
  <si>
    <t>10×Tth RT Buffer Basic (Mn2+ free)</t>
  </si>
  <si>
    <t>AS1027</t>
  </si>
  <si>
    <t>2.04.02.0046</t>
  </si>
  <si>
    <t>3.10.010004.0010</t>
  </si>
  <si>
    <t>AS513</t>
  </si>
  <si>
    <t>3.10.010011.0002</t>
  </si>
  <si>
    <t>10×HS Buffer (Mg2+ free)</t>
  </si>
  <si>
    <t>AS18</t>
  </si>
  <si>
    <t>2.04.02.0189</t>
  </si>
  <si>
    <t>3.10.010011.0005</t>
  </si>
  <si>
    <t>3.10.010011.0009</t>
  </si>
  <si>
    <t>100ml/管</t>
  </si>
  <si>
    <t>3.10.010012.0002</t>
  </si>
  <si>
    <t>5×First-Strand Buffer</t>
  </si>
  <si>
    <t>AS19</t>
  </si>
  <si>
    <t>2.04.02.0190</t>
  </si>
  <si>
    <t>3.10.010012.0005</t>
  </si>
  <si>
    <t>4ml/管</t>
  </si>
  <si>
    <t>3.10.010012.0008</t>
  </si>
  <si>
    <t>3.10.010015.0002</t>
  </si>
  <si>
    <t>10×LAMP Buffer (Mg2+ free)</t>
  </si>
  <si>
    <t>AS1035</t>
  </si>
  <si>
    <t>2.04.02.0023</t>
  </si>
  <si>
    <t>3.10.020001.0003</t>
  </si>
  <si>
    <t>3.10.020003.0006</t>
  </si>
  <si>
    <t>3.10.020003.0041</t>
  </si>
  <si>
    <t>1.5ml保存管</t>
  </si>
  <si>
    <t>3.10.020003.0046</t>
  </si>
  <si>
    <t>12.5ml/管</t>
  </si>
  <si>
    <t>3.10.020003.0047</t>
  </si>
  <si>
    <t>60ml圆瓶</t>
  </si>
  <si>
    <t>3.10.020003.0048</t>
  </si>
  <si>
    <t>62.5ml/瓶</t>
  </si>
  <si>
    <t>3.10.020003.0049</t>
  </si>
  <si>
    <t>3.10.020009.0002</t>
  </si>
  <si>
    <t>3.10.020009.0007</t>
  </si>
  <si>
    <t>3.10.020009.0008</t>
  </si>
  <si>
    <t>3.10.020009.0012</t>
  </si>
  <si>
    <t>3.10.030001.0004</t>
  </si>
  <si>
    <t>100mM dATP</t>
  </si>
  <si>
    <t>AS08-100-1</t>
  </si>
  <si>
    <t>2.04.01.0187</t>
  </si>
  <si>
    <t>3.10.030001.0005</t>
  </si>
  <si>
    <t>3.10.030001.0042</t>
  </si>
  <si>
    <t>3.10.030002.0004</t>
  </si>
  <si>
    <t>100mM dTTP</t>
  </si>
  <si>
    <t>AS08-100-2</t>
  </si>
  <si>
    <t>2.04.01.0200</t>
  </si>
  <si>
    <t>3.10.030002.0005</t>
  </si>
  <si>
    <t>3.10.030003.0004</t>
  </si>
  <si>
    <t>100mM dCTP</t>
  </si>
  <si>
    <t>AS08-100-3</t>
  </si>
  <si>
    <t>2.04.01.0204</t>
  </si>
  <si>
    <t>3.10.030003.0005</t>
  </si>
  <si>
    <t>3.10.030003.0042</t>
  </si>
  <si>
    <t>3.10.030004.0004</t>
  </si>
  <si>
    <t>100mM dGTP</t>
  </si>
  <si>
    <t>AS08-100-4</t>
  </si>
  <si>
    <t>2.04.01.0208</t>
  </si>
  <si>
    <t>3.10.030004.0005</t>
  </si>
  <si>
    <t>3.10.030004.0042</t>
  </si>
  <si>
    <t>3.10.030005.0005</t>
  </si>
  <si>
    <t>100mM dUTP</t>
  </si>
  <si>
    <t>AS08-100-5</t>
  </si>
  <si>
    <t>2.04.01.0212</t>
  </si>
  <si>
    <t>3.10.030005.0006</t>
  </si>
  <si>
    <t>3.10.030005.0008</t>
  </si>
  <si>
    <t>10mM dUTP</t>
  </si>
  <si>
    <t>AS08-5</t>
  </si>
  <si>
    <t>3.10.030005.0043</t>
  </si>
  <si>
    <t>3.10.030006.0005</t>
  </si>
  <si>
    <t>16.67mM dNTP Mix (含dUTP)</t>
  </si>
  <si>
    <t>AS08-UI</t>
  </si>
  <si>
    <t>3.10.030006.0006</t>
  </si>
  <si>
    <t>2.04.02.0169</t>
  </si>
  <si>
    <t>3.10.030006.0007</t>
  </si>
  <si>
    <t>3.10.030006.0022</t>
  </si>
  <si>
    <t>50×dNTP Mix (含dUTP)</t>
  </si>
  <si>
    <t>AS5008-1345</t>
  </si>
  <si>
    <t>3.10.030006.0023</t>
  </si>
  <si>
    <t>3.10.030006.0057</t>
  </si>
  <si>
    <t>3.10.030006.0068</t>
  </si>
  <si>
    <t>25mM dNTP Mix (dUTP)</t>
  </si>
  <si>
    <t>AS08-25-1345</t>
  </si>
  <si>
    <t>3.10.030007.0040</t>
  </si>
  <si>
    <t>10mM dNTP Mix</t>
  </si>
  <si>
    <t>AS08-10-1234</t>
  </si>
  <si>
    <t>2.04.02.0325</t>
  </si>
  <si>
    <t>3.10.030007.0041</t>
  </si>
  <si>
    <t>3.10.030007.0042</t>
  </si>
  <si>
    <t>3.10.030007.0046</t>
  </si>
  <si>
    <t>50×dNTP Mix</t>
  </si>
  <si>
    <t>AS5008-1234</t>
  </si>
  <si>
    <t>3.10.030007.0048</t>
  </si>
  <si>
    <t>25mM dNTP Mix</t>
  </si>
  <si>
    <t>AS08-25-1234</t>
  </si>
  <si>
    <t>3.10.030007.0049</t>
  </si>
  <si>
    <t>2.04.02.0438</t>
  </si>
  <si>
    <t>3.10.030007.0053</t>
  </si>
  <si>
    <t>M813-DW2-4</t>
  </si>
  <si>
    <t>3.10.030015.0002</t>
  </si>
  <si>
    <t>55.57×dNTP Mix (含dUTP)</t>
  </si>
  <si>
    <t>M2181-4-095203-FP-3</t>
  </si>
  <si>
    <t>3.10.030017.0008</t>
  </si>
  <si>
    <t>solution I</t>
  </si>
  <si>
    <t>AS08-000601</t>
  </si>
  <si>
    <t>3.10.040001.0012</t>
  </si>
  <si>
    <t>360mM MgCl2</t>
  </si>
  <si>
    <t>AS16-360</t>
  </si>
  <si>
    <t>2.04.01.0191</t>
  </si>
  <si>
    <t>3.10.040001.0015</t>
  </si>
  <si>
    <t>25mM MgCl2</t>
  </si>
  <si>
    <t>AS16-25</t>
  </si>
  <si>
    <t>2.04.01.0194</t>
  </si>
  <si>
    <t>3.10.040001.0017</t>
  </si>
  <si>
    <t>100mM MgCl2</t>
  </si>
  <si>
    <t>AS16-100</t>
  </si>
  <si>
    <t>2.04.01.0196</t>
  </si>
  <si>
    <t>3.10.040001.0018</t>
  </si>
  <si>
    <t>250mM MgCl2</t>
  </si>
  <si>
    <t>AS16-250</t>
  </si>
  <si>
    <t>2.04.01.0197</t>
  </si>
  <si>
    <t>3.10.040001.0042</t>
  </si>
  <si>
    <t>3.10.040001.0044</t>
  </si>
  <si>
    <t>3.10.040001.0054</t>
  </si>
  <si>
    <t>3.10.040001.0060</t>
  </si>
  <si>
    <t>20ml/管</t>
  </si>
  <si>
    <t>3.10.040001.0063</t>
  </si>
  <si>
    <t>3.10.040001.0071</t>
  </si>
  <si>
    <t>50ml/管</t>
  </si>
  <si>
    <t>3.10.040001.0078</t>
  </si>
  <si>
    <t>3.10.040001.0088</t>
  </si>
  <si>
    <t>3.10.040002.0002</t>
  </si>
  <si>
    <t>25mM MnCl2</t>
  </si>
  <si>
    <t>AS25-2-25</t>
  </si>
  <si>
    <t>2.04.01.0050</t>
  </si>
  <si>
    <t>3.10.040003.0005</t>
  </si>
  <si>
    <t>50×MgCl2</t>
  </si>
  <si>
    <t>FM0181-4-2</t>
  </si>
  <si>
    <t>3.10.040005.0002</t>
  </si>
  <si>
    <t>10×MgCl2</t>
  </si>
  <si>
    <t>M0071-3</t>
  </si>
  <si>
    <t>M0071-TP-3</t>
  </si>
  <si>
    <t>3.10.040005.0006</t>
  </si>
  <si>
    <t>3.10.040006.0002</t>
  </si>
  <si>
    <t>FMD5084-020303-4</t>
  </si>
  <si>
    <t>3.10.040010.0005</t>
  </si>
  <si>
    <t>M813-DW2-3</t>
  </si>
  <si>
    <t>8ml圆瓶</t>
  </si>
  <si>
    <t>3.10.040013.0002</t>
  </si>
  <si>
    <t>AS16-300</t>
  </si>
  <si>
    <t>3.10.040014.0002</t>
  </si>
  <si>
    <t>41.67×MgCl2</t>
  </si>
  <si>
    <t>MD5091-3</t>
  </si>
  <si>
    <t>3.10.040016.0002</t>
  </si>
  <si>
    <t>250mM MgSO4</t>
  </si>
  <si>
    <t>AS34-250</t>
  </si>
  <si>
    <t>2.04.01.0091</t>
  </si>
  <si>
    <t>3.10.040016.0006</t>
  </si>
  <si>
    <t>3.10.040017.0007</t>
  </si>
  <si>
    <t>AHRM5014-3</t>
  </si>
  <si>
    <t>3.10.040018.0002</t>
  </si>
  <si>
    <t>M8254-3</t>
  </si>
  <si>
    <t>M8254-3-HES/AS16-360</t>
  </si>
  <si>
    <t>3.10.040018.0006</t>
  </si>
  <si>
    <t>15ml圆瓶</t>
  </si>
  <si>
    <t>3.10.040018.0007</t>
  </si>
  <si>
    <t>3.10.050002.0006</t>
  </si>
  <si>
    <t>酶稀释液-1</t>
  </si>
  <si>
    <t>ED01-1</t>
  </si>
  <si>
    <t>3.10.050003.0001</t>
  </si>
  <si>
    <t>酶稀释液-2</t>
  </si>
  <si>
    <t>ED01-2</t>
  </si>
  <si>
    <t>0.15ml/套</t>
  </si>
  <si>
    <t>3.10.050003.0002</t>
  </si>
  <si>
    <t>3.10.050003.0003</t>
  </si>
  <si>
    <t>3.10.050003.0006</t>
  </si>
  <si>
    <t>3.10.050003.0007</t>
  </si>
  <si>
    <t>3.10.050003.0008</t>
  </si>
  <si>
    <t>3.10.050006.0002</t>
  </si>
  <si>
    <t>酶稀释液-4</t>
  </si>
  <si>
    <t>ED01-4</t>
  </si>
  <si>
    <t>3.10.050006.0006</t>
  </si>
  <si>
    <t>3.10.050006.0007</t>
  </si>
  <si>
    <t>3.10.050006.0008</t>
  </si>
  <si>
    <t>3.10.050006.0010</t>
  </si>
  <si>
    <t>3.10.050006.0011</t>
  </si>
  <si>
    <t>200ml/套</t>
  </si>
  <si>
    <t>3.10.050006.0021</t>
  </si>
  <si>
    <t>酶稀释液-FAST</t>
  </si>
  <si>
    <t>3.10.050006.0026</t>
  </si>
  <si>
    <t>3.10.050007.0003</t>
  </si>
  <si>
    <t>酶稀释液-5</t>
  </si>
  <si>
    <t>ED01-5</t>
  </si>
  <si>
    <t>3.10.050007.0007</t>
  </si>
  <si>
    <t>3.10.050007.0010</t>
  </si>
  <si>
    <t>3.10.050007.0012</t>
  </si>
  <si>
    <t>3.10.050008.0002</t>
  </si>
  <si>
    <t>Neoscript RTase酶稀释液</t>
  </si>
  <si>
    <t>ED02</t>
  </si>
  <si>
    <t>3.10.050008.0003</t>
  </si>
  <si>
    <t>800ml/套</t>
  </si>
  <si>
    <t>3.10.050008.0004</t>
  </si>
  <si>
    <t>3.10.050008.0005</t>
  </si>
  <si>
    <t>3.10.050008.0008</t>
  </si>
  <si>
    <t>3.10.050008.0010</t>
  </si>
  <si>
    <t>3.10.050010.0004</t>
  </si>
  <si>
    <t>酶稀释液</t>
  </si>
  <si>
    <t>ED01</t>
  </si>
  <si>
    <t>3.10.050010.0007</t>
  </si>
  <si>
    <t>3.10.050010.0009</t>
  </si>
  <si>
    <t>3.10.050014.0006</t>
  </si>
  <si>
    <t>Neoscript RTase 酶稀释液 (000801)</t>
  </si>
  <si>
    <t>ED02-000801</t>
  </si>
  <si>
    <t>3.10.060001.0001</t>
  </si>
  <si>
    <t>RNase Inhibitor</t>
  </si>
  <si>
    <t>AS05</t>
  </si>
  <si>
    <t>4000U/套</t>
  </si>
  <si>
    <t>3.10.060001.0002</t>
  </si>
  <si>
    <t>40000U/套</t>
  </si>
  <si>
    <t>3.10.060001.0003</t>
  </si>
  <si>
    <t>3.10.060001.0004</t>
  </si>
  <si>
    <t>3.10.060001.0027</t>
  </si>
  <si>
    <t>AS05-80</t>
  </si>
  <si>
    <t>8000U</t>
  </si>
  <si>
    <t>3.10.060001.0029</t>
  </si>
  <si>
    <t>3.10.060001.0030</t>
  </si>
  <si>
    <t>3.10.060002.0001</t>
  </si>
  <si>
    <t>RNase Inhibitor (DG)</t>
  </si>
  <si>
    <t>FAS05</t>
  </si>
  <si>
    <t>3.10.060002.0002</t>
  </si>
  <si>
    <t>3.10.060002.0003</t>
  </si>
  <si>
    <t>3.10.060002.0007</t>
  </si>
  <si>
    <t>FAS05-120</t>
  </si>
  <si>
    <t>3.10.060003.0003</t>
  </si>
  <si>
    <t>H2O (分子生物级)</t>
  </si>
  <si>
    <t>AS21</t>
  </si>
  <si>
    <t>800ml/瓶</t>
  </si>
  <si>
    <t>3.10.060003.0004</t>
  </si>
  <si>
    <t>3.10.060003.0005</t>
  </si>
  <si>
    <t>3.10.060003.0007</t>
  </si>
  <si>
    <t>2.04.01.0219</t>
  </si>
  <si>
    <t>3.10.060003.0008</t>
  </si>
  <si>
    <t>3.10.060003.0009</t>
  </si>
  <si>
    <t>3.10.060003.0022</t>
  </si>
  <si>
    <t>AS21-JZ</t>
  </si>
  <si>
    <t>3.10.060003.0026</t>
  </si>
  <si>
    <t>3.10.060003.0027</t>
  </si>
  <si>
    <t>3.10.070001.0001</t>
  </si>
  <si>
    <t>乙酰化BSA</t>
  </si>
  <si>
    <t>AS01-50</t>
  </si>
  <si>
    <t>5mg/套</t>
  </si>
  <si>
    <t>3.10.070001.0002</t>
  </si>
  <si>
    <t>50mg/套</t>
  </si>
  <si>
    <t>3.10.070001.0003</t>
  </si>
  <si>
    <t>250mg/套</t>
  </si>
  <si>
    <t>3.10.070001.0005</t>
  </si>
  <si>
    <t>AS01</t>
  </si>
  <si>
    <t>1mg/套</t>
  </si>
  <si>
    <t>3.10.070001.0006</t>
  </si>
  <si>
    <t>10mg/套</t>
  </si>
  <si>
    <t>3.10.070001.0007</t>
  </si>
  <si>
    <t>3.10.070001.0008</t>
  </si>
  <si>
    <t>3.10.070001.0021</t>
  </si>
  <si>
    <t>3.10.070001.0022</t>
  </si>
  <si>
    <t>3.10.070002.0001</t>
  </si>
  <si>
    <t>T4 Gene 32 Protein</t>
  </si>
  <si>
    <t>AS02</t>
  </si>
  <si>
    <t>3.10.070002.0002</t>
  </si>
  <si>
    <t>3.20.010001.0001</t>
  </si>
  <si>
    <t>磁珠法病毒核酸提取试剂盒Ⅰ</t>
  </si>
  <si>
    <t>IME-DR0601-I-B32T</t>
  </si>
  <si>
    <t>32T瓶装试剂，宝泰仪盒</t>
  </si>
  <si>
    <t>3.20.010001.0004</t>
  </si>
  <si>
    <t>IME-DR0601-I-B48T</t>
  </si>
  <si>
    <t>48T瓶装试剂，宝泰仪盒</t>
  </si>
  <si>
    <t>3.20.010001.0010</t>
  </si>
  <si>
    <t>IME-DR0601-I-B96T</t>
  </si>
  <si>
    <t>96T瓶装试剂，宝泰仪盒</t>
  </si>
  <si>
    <t>3.20.010001.0012</t>
  </si>
  <si>
    <t>96T瓶装试剂</t>
  </si>
  <si>
    <t>3.20.010001.0027</t>
  </si>
  <si>
    <t>IME-DR0601-I-W96T</t>
  </si>
  <si>
    <t>96T预封装，16T全组分/板×6，A15排列，白盒</t>
  </si>
  <si>
    <t>3.20.010001.0054</t>
  </si>
  <si>
    <t>IME-DR0601-I-W64T</t>
  </si>
  <si>
    <t>64T预封装，16T全组分/板×4，A15排列</t>
  </si>
  <si>
    <t>3.20.010001.0131</t>
  </si>
  <si>
    <t>IME-DR0601-I-W32T</t>
  </si>
  <si>
    <t xml:space="preserve">32T预封装，8T/板*4 A排列15 </t>
  </si>
  <si>
    <t>3.20.010001.0137</t>
  </si>
  <si>
    <t>IME-DR0601-I-W48T</t>
  </si>
  <si>
    <t>48T预封装，8T全组分/板×6，A15排列，白盒</t>
  </si>
  <si>
    <t>3.20.010001.0139</t>
  </si>
  <si>
    <t>IME-DR0601-I-W24T</t>
  </si>
  <si>
    <t>24T预封装，BTE-8机型标准管</t>
  </si>
  <si>
    <t>3.20.010001.0141</t>
  </si>
  <si>
    <t>64T预封装，16T全组分/板×4，A15排列，白盒</t>
  </si>
  <si>
    <t>3.20.010001.0142</t>
  </si>
  <si>
    <t>IME-DR0601-I-W50T</t>
  </si>
  <si>
    <t>50T预封装，BTE-8机型标准管，白盒</t>
  </si>
  <si>
    <t>3.20.010005.0012</t>
  </si>
  <si>
    <t>磁珠法病毒核酸快速提取试剂盒</t>
  </si>
  <si>
    <t>IME-DR0601-III-B96T</t>
  </si>
  <si>
    <t>3.20.020004.0001</t>
  </si>
  <si>
    <t>磁珠法拭子核酸提取试剂盒Ⅲ</t>
  </si>
  <si>
    <t>IME-DR0101-III-B32T</t>
  </si>
  <si>
    <t>32T瓶装试剂</t>
  </si>
  <si>
    <t>3.20.020004.0004</t>
  </si>
  <si>
    <t>IME-DR0101-III-B96T</t>
  </si>
  <si>
    <t>3.20.020004.0014</t>
  </si>
  <si>
    <t>IME-DR0101-III-W96T</t>
  </si>
  <si>
    <t>96T预封装，16T全组分/板×2,A14排列，白盒</t>
  </si>
  <si>
    <t>3.20.020004.0015</t>
  </si>
  <si>
    <t>IME-DR0101-III-W64T</t>
  </si>
  <si>
    <t>64T预封装，16T全组分/板×4,D15排列</t>
  </si>
  <si>
    <t>3.20.020004.0017</t>
  </si>
  <si>
    <t>96T瓶装试剂，白盒</t>
  </si>
  <si>
    <t>3.20.030007.0002</t>
  </si>
  <si>
    <t>磁珠法血浆/血清核酸提取试剂盒Ⅰ</t>
  </si>
  <si>
    <t>IIME-DR1001-I-B32T</t>
  </si>
  <si>
    <t>32T/盒</t>
  </si>
  <si>
    <t>3.20.040008.0003</t>
  </si>
  <si>
    <t>磁珠法全⾎核酸提取试剂盒II</t>
  </si>
  <si>
    <t>IME-DR0901-Ⅱ-B32T</t>
  </si>
  <si>
    <t>32人份/盒（瓶装）</t>
  </si>
  <si>
    <t>3.20.040008.0004</t>
  </si>
  <si>
    <t>IME-DR0901-Ⅱ-B96T</t>
  </si>
  <si>
    <t>96人份/盒（瓶装）</t>
  </si>
  <si>
    <t>3.20.040008.0006</t>
  </si>
  <si>
    <t>IME-DR0901-II-W64T</t>
  </si>
  <si>
    <t>64人份/盒（预封装）</t>
  </si>
  <si>
    <t>3.24.010001.0050</t>
  </si>
  <si>
    <t>非洲猪瘟病毒荧光PCR核酸检测试剂盒</t>
  </si>
  <si>
    <t>无货号</t>
  </si>
  <si>
    <t>50T/盒</t>
  </si>
  <si>
    <t>3.30.010008.0005</t>
  </si>
  <si>
    <t>3.30.010008.0006</t>
  </si>
  <si>
    <t>3.30.010008.0008</t>
  </si>
  <si>
    <t>3.30.010011.0006</t>
  </si>
  <si>
    <t>3.30.010011.0007</t>
  </si>
  <si>
    <t>3.30.010011.0011</t>
  </si>
  <si>
    <t>3.30.020002.0001</t>
  </si>
  <si>
    <t>3.30.020002.0002</t>
  </si>
  <si>
    <t>3.30.020008.0001</t>
  </si>
  <si>
    <t>HS Taq (NA) (DG)</t>
  </si>
  <si>
    <t>FE03-20-NA</t>
  </si>
  <si>
    <t>3.30.020009.0002</t>
  </si>
  <si>
    <t>Neoscript RTase HS Ⅱ (NA) (DG)</t>
  </si>
  <si>
    <t>FE43-NA</t>
  </si>
  <si>
    <t>3.30.020009.0003</t>
  </si>
  <si>
    <t>3.30.030002.0007</t>
  </si>
  <si>
    <t>AS16-25-NA</t>
  </si>
  <si>
    <t>3.30.030002.0009</t>
  </si>
  <si>
    <t>3.30.030011.0008</t>
  </si>
  <si>
    <t>AS18-NA</t>
  </si>
  <si>
    <t>3.30.060002.0002</t>
  </si>
  <si>
    <t>3.30.060004.0002</t>
  </si>
  <si>
    <t>3.30.060004.0007</t>
  </si>
  <si>
    <t>3.30.060005.0002</t>
  </si>
  <si>
    <t>3.30.060005.0007</t>
  </si>
  <si>
    <t>3.30.060005.0008</t>
  </si>
  <si>
    <t>3.30.060005.0010</t>
  </si>
  <si>
    <t>3.30.060005.0052</t>
  </si>
  <si>
    <t>50×MgCl2 Solution</t>
  </si>
  <si>
    <t>M2181-4-NA-国际定制</t>
  </si>
  <si>
    <t>3.30.060005.0057</t>
  </si>
  <si>
    <t>3.30.060008.0007</t>
  </si>
  <si>
    <t>3.30.060008.0008</t>
  </si>
  <si>
    <t>3.30.060008.0009</t>
  </si>
  <si>
    <t>3.30.070001.0001</t>
  </si>
  <si>
    <t>3.30.070001.0002</t>
  </si>
  <si>
    <t>3.30.070001.0039</t>
  </si>
  <si>
    <t>70ml/套</t>
  </si>
  <si>
    <t>3.30.070004.0003</t>
  </si>
  <si>
    <t>3.30.070006.0001</t>
  </si>
  <si>
    <t>E03-25-NA</t>
  </si>
  <si>
    <t>3.30.070006.0002</t>
  </si>
  <si>
    <t>3.30.070007.0001</t>
  </si>
  <si>
    <t>3.30.070009.0001</t>
  </si>
  <si>
    <t>3.30.070009.0002</t>
  </si>
  <si>
    <t>3.30.070009.0003</t>
  </si>
  <si>
    <t>3.30.070009.0004</t>
  </si>
  <si>
    <t>3.30.070010.0001</t>
  </si>
  <si>
    <t>TS-UNG Ⅱ (NA)</t>
  </si>
  <si>
    <t>E04-2-NA</t>
  </si>
  <si>
    <t>3.30.070010.0002</t>
  </si>
  <si>
    <t>3.30.070011.0001</t>
  </si>
  <si>
    <t>UNG (NA)</t>
  </si>
  <si>
    <t>E01-NA</t>
  </si>
  <si>
    <t>3.30.070011.0002</t>
  </si>
  <si>
    <t>3.30.070012.0001</t>
  </si>
  <si>
    <t>3.30.070012.0002</t>
  </si>
  <si>
    <t>3.30.070012.0003</t>
  </si>
  <si>
    <t>3.30.070012.0023</t>
  </si>
  <si>
    <t>E31-NA-横琴</t>
  </si>
  <si>
    <t>3.30.080001.0001</t>
  </si>
  <si>
    <t>RNase Inhibitor (NA)</t>
  </si>
  <si>
    <t>AS05-NA</t>
  </si>
  <si>
    <t>3.30.080001.0002</t>
  </si>
  <si>
    <t>3.30.080002.0002</t>
  </si>
  <si>
    <t>3.30.080003.0002</t>
  </si>
  <si>
    <t>3.30.080003.0006</t>
  </si>
  <si>
    <t>3.30.090005.0001</t>
  </si>
  <si>
    <t>25×Neoscript RTase/UNG OT Mix (NA)</t>
  </si>
  <si>
    <t>M2274-NA-1</t>
  </si>
  <si>
    <t>3.30.090005.0002</t>
  </si>
  <si>
    <t>3.30.090006.0022</t>
  </si>
  <si>
    <t>9409-00105-01 试剂G1</t>
  </si>
  <si>
    <t>M2274-NA-090807-1</t>
  </si>
  <si>
    <t>M2274-NA-090807-1-SKY</t>
  </si>
  <si>
    <t>3.30.100005.0006</t>
  </si>
  <si>
    <t>2×Neoscript RT Premix OT Buffer (NA) (dUTP)</t>
  </si>
  <si>
    <t>M2274-NA-2</t>
  </si>
  <si>
    <t>3.30.100005.0007</t>
  </si>
  <si>
    <t>3.30.110001.0002-DIS</t>
  </si>
  <si>
    <t>25×STR Enzyme-132 (NA) (DG)</t>
  </si>
  <si>
    <t>FSTR201-132-1-NA</t>
  </si>
  <si>
    <t>3.30.110001.0022</t>
  </si>
  <si>
    <t>3.30.120001.0005</t>
  </si>
  <si>
    <t>HS Taq Storage Buffer (NA)</t>
  </si>
  <si>
    <t>ED03-NA</t>
  </si>
  <si>
    <t>3.40.010001.0002</t>
  </si>
  <si>
    <t>RT-WL0083（E）-小样</t>
  </si>
  <si>
    <t>E13-ZCHS</t>
  </si>
  <si>
    <t>0.1ml/支</t>
  </si>
  <si>
    <t>3.40.010001.0003</t>
  </si>
  <si>
    <t>RT-WL0083（E）</t>
  </si>
  <si>
    <t>11.6ml/瓶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</si>
</sst>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8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trike/>
      <sz val="11"/>
      <name val="Times New Roman"/>
      <family val="1"/>
    </font>
    <font>
      <strike/>
      <sz val="11"/>
      <color theme="1"/>
      <name val="宋体"/>
      <family val="3"/>
      <charset val="134"/>
      <scheme val="minor"/>
    </font>
    <font>
      <strike/>
      <sz val="11"/>
      <color rgb="FF000000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0" applyNumberFormat="1" applyFont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7" borderId="0" xfId="0" applyFont="1" applyFill="1" applyAlignment="1">
      <alignment horizontal="left" vertical="center"/>
    </xf>
    <xf numFmtId="0" fontId="0" fillId="7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10" fillId="0" borderId="0" xfId="0" applyFont="1">
      <alignment vertical="center"/>
    </xf>
    <xf numFmtId="0" fontId="0" fillId="7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0" fillId="8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shulam/xwechat_files/shuangsuoluoshuyuan_85da/msg/file/2026-08/&#20135;&#21697;&#23433;&#20840;&#24211;&#23384;+&#29983;&#20135;&#30446;&#24405;-&#25191;&#34892;&#35745;&#21010;0719.xlsx" TargetMode="External"/><Relationship Id="rId2" Type="http://schemas.openxmlformats.org/officeDocument/2006/relationships/externalLinkPath" Target="file:///F:\Ashulam\xwechat_files\shuangsuoluoshuyuan_85da\msg\file\2026-08\&#20135;&#21697;&#23433;&#20840;&#24211;&#23384;+&#29983;&#20135;&#30446;&#24405;-&#25191;&#34892;&#35745;&#21010;0719.xlsx" TargetMode="External"/><Relationship Id="rId1" Type="http://schemas.openxmlformats.org/officeDocument/2006/relationships/externalLinkPath" Target="/Ashulam/xwechat_files/shuangsuoluoshuyuan_85da/msg/file/2026-08/&#20135;&#21697;&#23433;&#20840;&#24211;&#23384;+&#29983;&#20135;&#30446;&#24405;-&#25191;&#34892;&#35745;&#21010;07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安全库存"/>
      <sheetName val="成品生产计划"/>
      <sheetName val="滚动分析和安全库存"/>
      <sheetName val="发货数据总列"/>
      <sheetName val="ERP系统物料列表"/>
      <sheetName val="半成品生产计划-基础buffer"/>
      <sheetName val="半成品生产计划-酶（含修饰酶）"/>
      <sheetName val="2025年发货套件透视表"/>
      <sheetName val="2025年发货标准产品透视表"/>
      <sheetName val="生产部 发货记录"/>
      <sheetName val="半成品补充配制记录"/>
      <sheetName val="科研试剂安全库存"/>
      <sheetName val="在车间仓需要分装的成品和半成品"/>
      <sheetName val="贝兰伯设备适配的瓶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F1" t="str">
            <v>月份</v>
          </cell>
          <cell r="G1" t="str">
            <v>值</v>
          </cell>
        </row>
        <row r="2">
          <cell r="F2" t="str">
            <v>01</v>
          </cell>
          <cell r="H2" t="str">
            <v>02</v>
          </cell>
          <cell r="J2" t="str">
            <v>03</v>
          </cell>
          <cell r="L2" t="str">
            <v>04</v>
          </cell>
          <cell r="N2" t="str">
            <v>05</v>
          </cell>
          <cell r="P2" t="str">
            <v>06</v>
          </cell>
          <cell r="R2" t="str">
            <v>07</v>
          </cell>
          <cell r="T2" t="str">
            <v>08</v>
          </cell>
          <cell r="V2" t="str">
            <v>09</v>
          </cell>
          <cell r="X2" t="str">
            <v>10</v>
          </cell>
          <cell r="Z2" t="str">
            <v>11</v>
          </cell>
          <cell r="AB2" t="str">
            <v>12</v>
          </cell>
          <cell r="AD2" t="str">
            <v>求和项:实发数量汇总</v>
          </cell>
          <cell r="AE2" t="str">
            <v>计数项:实发数量汇总</v>
          </cell>
          <cell r="AF2" t="str">
            <v>07-12总发货量</v>
          </cell>
          <cell r="AG2" t="str">
            <v>07-12总发货次数</v>
          </cell>
          <cell r="AH2" t="str">
            <v>01-12总发货量</v>
          </cell>
          <cell r="AI2" t="str">
            <v>01-12总发货量次数</v>
          </cell>
        </row>
        <row r="3">
          <cell r="A3" t="str">
            <v>父项编码</v>
          </cell>
          <cell r="B3" t="str">
            <v>父项货号</v>
          </cell>
          <cell r="C3" t="str">
            <v>规格型号</v>
          </cell>
          <cell r="E3" t="str">
            <v>库存单位</v>
          </cell>
          <cell r="F3" t="str">
            <v>求和项:实发数量</v>
          </cell>
          <cell r="G3" t="str">
            <v>计数项:实发数量</v>
          </cell>
          <cell r="H3" t="str">
            <v>求和项:实发数量</v>
          </cell>
          <cell r="I3" t="str">
            <v>计数项:实发数量</v>
          </cell>
          <cell r="J3" t="str">
            <v>求和项:实发数量</v>
          </cell>
          <cell r="K3" t="str">
            <v>计数项:实发数量</v>
          </cell>
          <cell r="L3" t="str">
            <v>求和项:实发数量</v>
          </cell>
          <cell r="M3" t="str">
            <v>计数项:实发数量</v>
          </cell>
          <cell r="N3" t="str">
            <v>求和项:实发数量</v>
          </cell>
          <cell r="O3" t="str">
            <v>计数项:实发数量</v>
          </cell>
          <cell r="P3" t="str">
            <v>求和项:实发数量</v>
          </cell>
          <cell r="Q3" t="str">
            <v>计数项:实发数量</v>
          </cell>
          <cell r="R3" t="str">
            <v>求和项:实发数量</v>
          </cell>
          <cell r="S3" t="str">
            <v>计数项:实发数量</v>
          </cell>
          <cell r="T3" t="str">
            <v>求和项:实发数量</v>
          </cell>
          <cell r="U3" t="str">
            <v>计数项:实发数量</v>
          </cell>
          <cell r="V3" t="str">
            <v>求和项:实发数量</v>
          </cell>
          <cell r="W3" t="str">
            <v>计数项:实发数量</v>
          </cell>
          <cell r="X3" t="str">
            <v>求和项:实发数量</v>
          </cell>
          <cell r="Y3" t="str">
            <v>计数项:实发数量</v>
          </cell>
          <cell r="Z3" t="str">
            <v>求和项:实发数量</v>
          </cell>
          <cell r="AA3" t="str">
            <v>计数项:实发数量</v>
          </cell>
          <cell r="AB3" t="str">
            <v>求和项:实发数量</v>
          </cell>
          <cell r="AC3" t="str">
            <v>计数项:实发数量</v>
          </cell>
        </row>
        <row r="4">
          <cell r="A4" t="str">
            <v>3.98.980004.0003</v>
          </cell>
          <cell r="B4" t="str">
            <v>BR1E102-42</v>
          </cell>
          <cell r="C4" t="str">
            <v>2500T/套(20μl体系)</v>
          </cell>
          <cell r="E4" t="str">
            <v>包</v>
          </cell>
          <cell r="V4">
            <v>2</v>
          </cell>
          <cell r="W4">
            <v>1</v>
          </cell>
          <cell r="AD4">
            <v>2</v>
          </cell>
          <cell r="AE4">
            <v>1</v>
          </cell>
          <cell r="AF4">
            <v>2</v>
          </cell>
          <cell r="AG4">
            <v>1</v>
          </cell>
          <cell r="AH4">
            <v>2</v>
          </cell>
          <cell r="AI4">
            <v>1</v>
          </cell>
        </row>
        <row r="5">
          <cell r="A5" t="str">
            <v>3.98.980004.0013</v>
          </cell>
          <cell r="B5" t="str">
            <v>BR1E102-42</v>
          </cell>
          <cell r="C5" t="str">
            <v>2500T/套(20μl体系)</v>
          </cell>
          <cell r="E5" t="str">
            <v>包</v>
          </cell>
          <cell r="V5">
            <v>60</v>
          </cell>
          <cell r="W5">
            <v>1</v>
          </cell>
          <cell r="X5">
            <v>4</v>
          </cell>
          <cell r="Y5">
            <v>2</v>
          </cell>
          <cell r="Z5">
            <v>4</v>
          </cell>
          <cell r="AA5">
            <v>3</v>
          </cell>
          <cell r="AB5">
            <v>4</v>
          </cell>
          <cell r="AC5">
            <v>3</v>
          </cell>
          <cell r="AD5">
            <v>72</v>
          </cell>
          <cell r="AE5">
            <v>9</v>
          </cell>
          <cell r="AF5">
            <v>72</v>
          </cell>
          <cell r="AG5">
            <v>9</v>
          </cell>
          <cell r="AH5">
            <v>72</v>
          </cell>
          <cell r="AI5">
            <v>9</v>
          </cell>
        </row>
        <row r="6">
          <cell r="A6" t="str">
            <v>3.99.010002.0002</v>
          </cell>
          <cell r="B6" t="str">
            <v>M2031</v>
          </cell>
          <cell r="C6" t="str">
            <v>100T/套(50μl体系)</v>
          </cell>
          <cell r="D6">
            <v>100</v>
          </cell>
          <cell r="E6" t="str">
            <v>T(50μl)</v>
          </cell>
          <cell r="J6">
            <v>100</v>
          </cell>
          <cell r="K6">
            <v>1</v>
          </cell>
          <cell r="L6">
            <v>700</v>
          </cell>
          <cell r="M6">
            <v>2</v>
          </cell>
          <cell r="N6">
            <v>100</v>
          </cell>
          <cell r="O6">
            <v>1</v>
          </cell>
          <cell r="X6">
            <v>100</v>
          </cell>
          <cell r="Y6">
            <v>1</v>
          </cell>
          <cell r="Z6">
            <v>100</v>
          </cell>
          <cell r="AA6">
            <v>1</v>
          </cell>
          <cell r="AD6">
            <v>1100</v>
          </cell>
          <cell r="AE6">
            <v>6</v>
          </cell>
          <cell r="AF6">
            <v>2</v>
          </cell>
          <cell r="AG6">
            <v>2</v>
          </cell>
          <cell r="AH6">
            <v>11</v>
          </cell>
          <cell r="AI6">
            <v>6</v>
          </cell>
        </row>
        <row r="7">
          <cell r="A7" t="str">
            <v>3.99.010003.0007</v>
          </cell>
          <cell r="B7" t="str">
            <v>M203S</v>
          </cell>
          <cell r="C7" t="str">
            <v>1000T/套(50μl体系)</v>
          </cell>
          <cell r="D7">
            <v>1000</v>
          </cell>
          <cell r="E7" t="str">
            <v>T(50μl)</v>
          </cell>
          <cell r="N7">
            <v>5000</v>
          </cell>
          <cell r="O7">
            <v>1</v>
          </cell>
          <cell r="AD7">
            <v>5000</v>
          </cell>
          <cell r="AE7">
            <v>1</v>
          </cell>
          <cell r="AF7">
            <v>0</v>
          </cell>
          <cell r="AG7">
            <v>0</v>
          </cell>
          <cell r="AH7">
            <v>5</v>
          </cell>
          <cell r="AI7">
            <v>1</v>
          </cell>
        </row>
        <row r="8">
          <cell r="A8" t="str">
            <v>3.99.010003.0013</v>
          </cell>
          <cell r="B8" t="str">
            <v>M203S</v>
          </cell>
          <cell r="C8" t="str">
            <v>100T/套(50μl体系)</v>
          </cell>
          <cell r="D8">
            <v>100</v>
          </cell>
          <cell r="E8" t="str">
            <v>T(50μl)</v>
          </cell>
          <cell r="J8">
            <v>100</v>
          </cell>
          <cell r="K8">
            <v>1</v>
          </cell>
          <cell r="N8">
            <v>100</v>
          </cell>
          <cell r="O8">
            <v>1</v>
          </cell>
          <cell r="AD8">
            <v>200</v>
          </cell>
          <cell r="AE8">
            <v>2</v>
          </cell>
          <cell r="AF8">
            <v>0</v>
          </cell>
          <cell r="AG8">
            <v>0</v>
          </cell>
          <cell r="AH8">
            <v>2</v>
          </cell>
          <cell r="AI8">
            <v>2</v>
          </cell>
        </row>
        <row r="9">
          <cell r="A9" t="str">
            <v>3.99.010006.0002</v>
          </cell>
          <cell r="B9" t="str">
            <v>M209</v>
          </cell>
          <cell r="C9" t="str">
            <v>100T/套(50μl体系)</v>
          </cell>
          <cell r="D9">
            <v>100</v>
          </cell>
          <cell r="E9" t="str">
            <v>T(50μl)</v>
          </cell>
          <cell r="F9">
            <v>2000</v>
          </cell>
          <cell r="G9">
            <v>1</v>
          </cell>
          <cell r="L9">
            <v>6000</v>
          </cell>
          <cell r="M9">
            <v>1</v>
          </cell>
          <cell r="AD9">
            <v>8000</v>
          </cell>
          <cell r="AE9">
            <v>2</v>
          </cell>
          <cell r="AF9">
            <v>0</v>
          </cell>
          <cell r="AG9">
            <v>0</v>
          </cell>
          <cell r="AH9">
            <v>80</v>
          </cell>
          <cell r="AI9">
            <v>2</v>
          </cell>
        </row>
        <row r="10">
          <cell r="A10" t="str">
            <v>3.99.010021.0002</v>
          </cell>
          <cell r="B10" t="str">
            <v>M205</v>
          </cell>
          <cell r="C10" t="str">
            <v>100T/套(50μl体系)</v>
          </cell>
          <cell r="D10">
            <v>100</v>
          </cell>
          <cell r="E10" t="str">
            <v>T(50μl)</v>
          </cell>
          <cell r="F10">
            <v>1000</v>
          </cell>
          <cell r="G10">
            <v>1</v>
          </cell>
          <cell r="H10">
            <v>1000</v>
          </cell>
          <cell r="I10">
            <v>1</v>
          </cell>
          <cell r="L10">
            <v>1500</v>
          </cell>
          <cell r="M10">
            <v>1</v>
          </cell>
          <cell r="N10">
            <v>1000</v>
          </cell>
          <cell r="O10">
            <v>1</v>
          </cell>
          <cell r="P10">
            <v>1000</v>
          </cell>
          <cell r="Q10">
            <v>1</v>
          </cell>
          <cell r="R10">
            <v>1000</v>
          </cell>
          <cell r="S10">
            <v>1</v>
          </cell>
          <cell r="T10">
            <v>1000</v>
          </cell>
          <cell r="U10">
            <v>1</v>
          </cell>
          <cell r="V10">
            <v>1000</v>
          </cell>
          <cell r="W10">
            <v>1</v>
          </cell>
          <cell r="Z10">
            <v>2000</v>
          </cell>
          <cell r="AA10">
            <v>2</v>
          </cell>
          <cell r="AB10">
            <v>2000</v>
          </cell>
          <cell r="AC10">
            <v>1</v>
          </cell>
          <cell r="AD10">
            <v>12500</v>
          </cell>
          <cell r="AE10">
            <v>11</v>
          </cell>
          <cell r="AF10">
            <v>70</v>
          </cell>
          <cell r="AG10">
            <v>6</v>
          </cell>
          <cell r="AH10">
            <v>125</v>
          </cell>
          <cell r="AI10">
            <v>11</v>
          </cell>
        </row>
        <row r="11">
          <cell r="A11" t="str">
            <v>3.99.010048.0002</v>
          </cell>
          <cell r="B11" t="str">
            <v>AS304</v>
          </cell>
          <cell r="C11" t="str">
            <v>100T/套(50μl体系)</v>
          </cell>
          <cell r="D11">
            <v>100</v>
          </cell>
          <cell r="E11" t="str">
            <v>T(50μl)</v>
          </cell>
          <cell r="T11">
            <v>100</v>
          </cell>
          <cell r="U11">
            <v>1</v>
          </cell>
          <cell r="AD11">
            <v>100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</row>
        <row r="12">
          <cell r="A12" t="str">
            <v>3.99.010073.0002</v>
          </cell>
          <cell r="B12" t="str">
            <v>AS214-T4</v>
          </cell>
          <cell r="C12" t="str">
            <v>100T/套(50μl体系)</v>
          </cell>
          <cell r="D12">
            <v>100</v>
          </cell>
          <cell r="E12" t="str">
            <v>T(50μl)</v>
          </cell>
          <cell r="J12">
            <v>500</v>
          </cell>
          <cell r="K12">
            <v>1</v>
          </cell>
          <cell r="L12">
            <v>600</v>
          </cell>
          <cell r="M12">
            <v>3</v>
          </cell>
          <cell r="N12">
            <v>200</v>
          </cell>
          <cell r="O12">
            <v>2</v>
          </cell>
          <cell r="P12">
            <v>300</v>
          </cell>
          <cell r="Q12">
            <v>2</v>
          </cell>
          <cell r="R12">
            <v>200</v>
          </cell>
          <cell r="S12">
            <v>1</v>
          </cell>
          <cell r="T12">
            <v>400</v>
          </cell>
          <cell r="U12">
            <v>2</v>
          </cell>
          <cell r="V12">
            <v>200</v>
          </cell>
          <cell r="W12">
            <v>1</v>
          </cell>
          <cell r="X12">
            <v>300</v>
          </cell>
          <cell r="Y12">
            <v>3</v>
          </cell>
          <cell r="AB12">
            <v>200</v>
          </cell>
          <cell r="AC12">
            <v>1</v>
          </cell>
          <cell r="AD12">
            <v>2900</v>
          </cell>
          <cell r="AE12">
            <v>16</v>
          </cell>
          <cell r="AF12">
            <v>13</v>
          </cell>
          <cell r="AG12">
            <v>8</v>
          </cell>
          <cell r="AH12">
            <v>29</v>
          </cell>
          <cell r="AI12">
            <v>16</v>
          </cell>
        </row>
        <row r="13">
          <cell r="A13" t="str">
            <v>3.99.020030.0002</v>
          </cell>
          <cell r="B13" t="str">
            <v>AS412-9</v>
          </cell>
          <cell r="C13" t="str">
            <v>100T/套(50μl体系)</v>
          </cell>
          <cell r="D13">
            <v>100</v>
          </cell>
          <cell r="E13" t="str">
            <v>T(50μl)</v>
          </cell>
          <cell r="F13">
            <v>15200</v>
          </cell>
          <cell r="G13">
            <v>28</v>
          </cell>
          <cell r="H13">
            <v>24200</v>
          </cell>
          <cell r="I13">
            <v>50</v>
          </cell>
          <cell r="J13">
            <v>16200</v>
          </cell>
          <cell r="K13">
            <v>38</v>
          </cell>
          <cell r="L13">
            <v>13600</v>
          </cell>
          <cell r="M13">
            <v>45</v>
          </cell>
          <cell r="N13">
            <v>16200</v>
          </cell>
          <cell r="O13">
            <v>39</v>
          </cell>
          <cell r="P13">
            <v>20600</v>
          </cell>
          <cell r="Q13">
            <v>52</v>
          </cell>
          <cell r="R13">
            <v>28700</v>
          </cell>
          <cell r="S13">
            <v>53</v>
          </cell>
          <cell r="T13">
            <v>18000</v>
          </cell>
          <cell r="U13">
            <v>29</v>
          </cell>
          <cell r="V13">
            <v>18000</v>
          </cell>
          <cell r="W13">
            <v>32</v>
          </cell>
          <cell r="X13">
            <v>6600</v>
          </cell>
          <cell r="Y13">
            <v>24</v>
          </cell>
          <cell r="Z13">
            <v>26800</v>
          </cell>
          <cell r="AA13">
            <v>37</v>
          </cell>
          <cell r="AB13">
            <v>26200</v>
          </cell>
          <cell r="AC13">
            <v>36</v>
          </cell>
          <cell r="AD13">
            <v>230300</v>
          </cell>
          <cell r="AE13">
            <v>463</v>
          </cell>
          <cell r="AF13">
            <v>1243</v>
          </cell>
          <cell r="AG13">
            <v>211</v>
          </cell>
          <cell r="AH13">
            <v>2303</v>
          </cell>
          <cell r="AI13">
            <v>463</v>
          </cell>
        </row>
        <row r="14">
          <cell r="A14" t="str">
            <v>3.99.020030.0007</v>
          </cell>
          <cell r="B14" t="str">
            <v>AS412-9</v>
          </cell>
          <cell r="C14" t="str">
            <v>1000T/套(50μl体系)</v>
          </cell>
          <cell r="D14">
            <v>1000</v>
          </cell>
          <cell r="E14" t="str">
            <v>T(50μl)</v>
          </cell>
          <cell r="F14">
            <v>42450</v>
          </cell>
          <cell r="G14">
            <v>5</v>
          </cell>
          <cell r="H14">
            <v>76000</v>
          </cell>
          <cell r="I14">
            <v>10</v>
          </cell>
          <cell r="J14">
            <v>82000</v>
          </cell>
          <cell r="K14">
            <v>5</v>
          </cell>
          <cell r="L14">
            <v>178600</v>
          </cell>
          <cell r="M14">
            <v>9</v>
          </cell>
          <cell r="N14">
            <v>141650</v>
          </cell>
          <cell r="O14">
            <v>4</v>
          </cell>
          <cell r="P14">
            <v>17000</v>
          </cell>
          <cell r="Q14">
            <v>3</v>
          </cell>
          <cell r="R14">
            <v>95000</v>
          </cell>
          <cell r="S14">
            <v>9</v>
          </cell>
          <cell r="T14">
            <v>69000</v>
          </cell>
          <cell r="U14">
            <v>8</v>
          </cell>
          <cell r="V14">
            <v>45000</v>
          </cell>
          <cell r="W14">
            <v>6</v>
          </cell>
          <cell r="X14">
            <v>133000</v>
          </cell>
          <cell r="Y14">
            <v>12</v>
          </cell>
          <cell r="Z14">
            <v>37000</v>
          </cell>
          <cell r="AA14">
            <v>8</v>
          </cell>
          <cell r="AB14">
            <v>82000</v>
          </cell>
          <cell r="AC14">
            <v>9</v>
          </cell>
          <cell r="AD14">
            <v>998700</v>
          </cell>
          <cell r="AE14">
            <v>88</v>
          </cell>
          <cell r="AF14">
            <v>461</v>
          </cell>
          <cell r="AG14">
            <v>52</v>
          </cell>
          <cell r="AH14">
            <v>998.7</v>
          </cell>
          <cell r="AI14">
            <v>88</v>
          </cell>
        </row>
        <row r="15">
          <cell r="A15" t="str">
            <v>3.99.020030.0009</v>
          </cell>
          <cell r="B15" t="str">
            <v>AS412-9</v>
          </cell>
          <cell r="C15" t="str">
            <v>10000T/套(50μl体系)</v>
          </cell>
          <cell r="D15">
            <v>10000</v>
          </cell>
          <cell r="E15" t="str">
            <v>T(50μl)</v>
          </cell>
          <cell r="L15">
            <v>50000</v>
          </cell>
          <cell r="M15">
            <v>1</v>
          </cell>
          <cell r="P15">
            <v>100000</v>
          </cell>
          <cell r="Q15">
            <v>2</v>
          </cell>
          <cell r="T15">
            <v>60000</v>
          </cell>
          <cell r="U15">
            <v>1</v>
          </cell>
          <cell r="X15">
            <v>40000</v>
          </cell>
          <cell r="Y15">
            <v>1</v>
          </cell>
          <cell r="AD15">
            <v>250000</v>
          </cell>
          <cell r="AE15">
            <v>5</v>
          </cell>
          <cell r="AF15">
            <v>10</v>
          </cell>
          <cell r="AG15">
            <v>2</v>
          </cell>
          <cell r="AH15">
            <v>25</v>
          </cell>
          <cell r="AI15">
            <v>5</v>
          </cell>
        </row>
        <row r="16">
          <cell r="A16" t="str">
            <v>3.99.020031.0002</v>
          </cell>
          <cell r="B16" t="str">
            <v>AS212-9</v>
          </cell>
          <cell r="C16" t="str">
            <v>100T/套(50μl体系)</v>
          </cell>
          <cell r="D16">
            <v>100</v>
          </cell>
          <cell r="E16" t="str">
            <v>T(50μl)</v>
          </cell>
          <cell r="H16">
            <v>300</v>
          </cell>
          <cell r="I16">
            <v>1</v>
          </cell>
          <cell r="J16">
            <v>100</v>
          </cell>
          <cell r="K16">
            <v>1</v>
          </cell>
          <cell r="L16">
            <v>600</v>
          </cell>
          <cell r="M16">
            <v>2</v>
          </cell>
          <cell r="P16">
            <v>600</v>
          </cell>
          <cell r="Q16">
            <v>2</v>
          </cell>
          <cell r="T16">
            <v>100</v>
          </cell>
          <cell r="U16">
            <v>1</v>
          </cell>
          <cell r="AD16">
            <v>1700</v>
          </cell>
          <cell r="AE16">
            <v>7</v>
          </cell>
          <cell r="AF16">
            <v>1</v>
          </cell>
          <cell r="AG16">
            <v>1</v>
          </cell>
          <cell r="AH16">
            <v>17</v>
          </cell>
          <cell r="AI16">
            <v>7</v>
          </cell>
        </row>
        <row r="17">
          <cell r="A17" t="str">
            <v>3.99.020031.0007</v>
          </cell>
          <cell r="B17" t="str">
            <v>AS212-9</v>
          </cell>
          <cell r="C17" t="str">
            <v>1000T/套(50μl体系)</v>
          </cell>
          <cell r="D17">
            <v>1000</v>
          </cell>
          <cell r="E17" t="str">
            <v>T(50μl)</v>
          </cell>
          <cell r="H17">
            <v>40000</v>
          </cell>
          <cell r="I17">
            <v>1</v>
          </cell>
          <cell r="L17">
            <v>60000</v>
          </cell>
          <cell r="M17">
            <v>2</v>
          </cell>
          <cell r="N17">
            <v>20000</v>
          </cell>
          <cell r="O17">
            <v>1</v>
          </cell>
          <cell r="R17">
            <v>88000</v>
          </cell>
          <cell r="S17">
            <v>3</v>
          </cell>
          <cell r="T17">
            <v>15000</v>
          </cell>
          <cell r="U17">
            <v>1</v>
          </cell>
          <cell r="V17">
            <v>51000</v>
          </cell>
          <cell r="W17">
            <v>2</v>
          </cell>
          <cell r="X17">
            <v>115000</v>
          </cell>
          <cell r="Y17">
            <v>2</v>
          </cell>
          <cell r="AD17">
            <v>389000</v>
          </cell>
          <cell r="AE17">
            <v>12</v>
          </cell>
          <cell r="AF17">
            <v>269</v>
          </cell>
          <cell r="AG17">
            <v>8</v>
          </cell>
          <cell r="AH17">
            <v>389</v>
          </cell>
          <cell r="AI17">
            <v>12</v>
          </cell>
        </row>
        <row r="18">
          <cell r="A18" t="str">
            <v>3.99.020034.0002</v>
          </cell>
          <cell r="B18" t="str">
            <v>AS09</v>
          </cell>
          <cell r="C18" t="str">
            <v>100T/套(50μl体系)</v>
          </cell>
          <cell r="D18">
            <v>100</v>
          </cell>
          <cell r="E18" t="str">
            <v>T(50μl)</v>
          </cell>
          <cell r="T18">
            <v>500</v>
          </cell>
          <cell r="U18">
            <v>1</v>
          </cell>
          <cell r="AD18">
            <v>500</v>
          </cell>
          <cell r="AE18">
            <v>1</v>
          </cell>
          <cell r="AF18">
            <v>5</v>
          </cell>
          <cell r="AG18">
            <v>1</v>
          </cell>
          <cell r="AH18">
            <v>5</v>
          </cell>
          <cell r="AI18">
            <v>1</v>
          </cell>
        </row>
        <row r="19">
          <cell r="A19" t="str">
            <v>3.99.040004.0002</v>
          </cell>
          <cell r="B19" t="str">
            <v>M207</v>
          </cell>
          <cell r="C19" t="str">
            <v>100T/套(50μl体系)</v>
          </cell>
          <cell r="D19">
            <v>100</v>
          </cell>
          <cell r="E19" t="str">
            <v>T(50μl)</v>
          </cell>
          <cell r="H19">
            <v>200</v>
          </cell>
          <cell r="I19">
            <v>2</v>
          </cell>
          <cell r="N19">
            <v>200</v>
          </cell>
          <cell r="O19">
            <v>2</v>
          </cell>
          <cell r="P19">
            <v>2300</v>
          </cell>
          <cell r="Q19">
            <v>2</v>
          </cell>
          <cell r="R19">
            <v>400</v>
          </cell>
          <cell r="S19">
            <v>1</v>
          </cell>
          <cell r="T19">
            <v>400</v>
          </cell>
          <cell r="U19">
            <v>1</v>
          </cell>
          <cell r="AB19">
            <v>100</v>
          </cell>
          <cell r="AC19">
            <v>1</v>
          </cell>
          <cell r="AD19">
            <v>3600</v>
          </cell>
          <cell r="AE19">
            <v>9</v>
          </cell>
          <cell r="AF19">
            <v>9</v>
          </cell>
          <cell r="AG19">
            <v>3</v>
          </cell>
          <cell r="AH19">
            <v>36</v>
          </cell>
          <cell r="AI19">
            <v>9</v>
          </cell>
        </row>
        <row r="20">
          <cell r="A20" t="str">
            <v>3.99.040004.0007</v>
          </cell>
          <cell r="B20" t="str">
            <v>M207</v>
          </cell>
          <cell r="C20" t="str">
            <v>1000T/套(50μl体系)</v>
          </cell>
          <cell r="D20">
            <v>1000</v>
          </cell>
          <cell r="E20" t="str">
            <v>T(50μl)</v>
          </cell>
          <cell r="F20">
            <v>2000</v>
          </cell>
          <cell r="G20">
            <v>1</v>
          </cell>
          <cell r="H20">
            <v>5000</v>
          </cell>
          <cell r="I20">
            <v>1</v>
          </cell>
          <cell r="P20">
            <v>3500</v>
          </cell>
          <cell r="Q20">
            <v>1</v>
          </cell>
          <cell r="R20">
            <v>2000</v>
          </cell>
          <cell r="S20">
            <v>1</v>
          </cell>
          <cell r="V20">
            <v>2000</v>
          </cell>
          <cell r="W20">
            <v>1</v>
          </cell>
          <cell r="X20">
            <v>5000</v>
          </cell>
          <cell r="Y20">
            <v>1</v>
          </cell>
          <cell r="Z20">
            <v>5000</v>
          </cell>
          <cell r="AA20">
            <v>1</v>
          </cell>
          <cell r="AB20">
            <v>5000</v>
          </cell>
          <cell r="AC20">
            <v>1</v>
          </cell>
          <cell r="AD20">
            <v>29500</v>
          </cell>
          <cell r="AE20">
            <v>8</v>
          </cell>
          <cell r="AF20">
            <v>19</v>
          </cell>
          <cell r="AG20">
            <v>5</v>
          </cell>
          <cell r="AH20">
            <v>29.5</v>
          </cell>
          <cell r="AI20">
            <v>8</v>
          </cell>
        </row>
        <row r="21">
          <cell r="A21" t="str">
            <v>3.99.040004.0008</v>
          </cell>
          <cell r="B21" t="str">
            <v>M207</v>
          </cell>
          <cell r="C21" t="str">
            <v>2000T/包</v>
          </cell>
          <cell r="D21">
            <v>2000</v>
          </cell>
          <cell r="E21" t="str">
            <v>T(50μl)</v>
          </cell>
          <cell r="R21">
            <v>10000</v>
          </cell>
          <cell r="S21">
            <v>1</v>
          </cell>
          <cell r="AD21">
            <v>10000</v>
          </cell>
          <cell r="AE21">
            <v>1</v>
          </cell>
          <cell r="AF21">
            <v>5</v>
          </cell>
          <cell r="AG21">
            <v>1</v>
          </cell>
          <cell r="AH21">
            <v>5</v>
          </cell>
          <cell r="AI21">
            <v>1</v>
          </cell>
        </row>
        <row r="22">
          <cell r="A22" t="str">
            <v>3.99.040005.0002</v>
          </cell>
          <cell r="B22" t="str">
            <v>M2071</v>
          </cell>
          <cell r="C22" t="str">
            <v>100T/套(50μl体系)</v>
          </cell>
          <cell r="D22">
            <v>100</v>
          </cell>
          <cell r="E22" t="str">
            <v>T(50μl)</v>
          </cell>
          <cell r="F22">
            <v>300</v>
          </cell>
          <cell r="G22">
            <v>3</v>
          </cell>
          <cell r="H22">
            <v>400</v>
          </cell>
          <cell r="I22">
            <v>3</v>
          </cell>
          <cell r="J22">
            <v>600</v>
          </cell>
          <cell r="K22">
            <v>4</v>
          </cell>
          <cell r="L22">
            <v>600</v>
          </cell>
          <cell r="M22">
            <v>2</v>
          </cell>
          <cell r="N22">
            <v>500</v>
          </cell>
          <cell r="O22">
            <v>3</v>
          </cell>
          <cell r="P22">
            <v>2000</v>
          </cell>
          <cell r="Q22">
            <v>4</v>
          </cell>
          <cell r="R22">
            <v>1100</v>
          </cell>
          <cell r="S22">
            <v>4</v>
          </cell>
          <cell r="T22">
            <v>600</v>
          </cell>
          <cell r="U22">
            <v>3</v>
          </cell>
          <cell r="V22">
            <v>1500</v>
          </cell>
          <cell r="W22">
            <v>3</v>
          </cell>
          <cell r="X22">
            <v>300</v>
          </cell>
          <cell r="Y22">
            <v>1</v>
          </cell>
          <cell r="Z22">
            <v>1500</v>
          </cell>
          <cell r="AA22">
            <v>4</v>
          </cell>
          <cell r="AB22">
            <v>2000</v>
          </cell>
          <cell r="AC22">
            <v>5</v>
          </cell>
          <cell r="AD22">
            <v>11400</v>
          </cell>
          <cell r="AE22">
            <v>39</v>
          </cell>
          <cell r="AF22">
            <v>70</v>
          </cell>
          <cell r="AG22">
            <v>20</v>
          </cell>
          <cell r="AH22">
            <v>114</v>
          </cell>
          <cell r="AI22">
            <v>39</v>
          </cell>
        </row>
        <row r="23">
          <cell r="A23" t="str">
            <v>3.99.040005.0007</v>
          </cell>
          <cell r="B23" t="str">
            <v>M2071</v>
          </cell>
          <cell r="C23" t="str">
            <v>1000T/套(50μl体系)</v>
          </cell>
          <cell r="D23">
            <v>1000</v>
          </cell>
          <cell r="E23" t="str">
            <v>T(50μl)</v>
          </cell>
          <cell r="H23">
            <v>10000</v>
          </cell>
          <cell r="I23">
            <v>1</v>
          </cell>
          <cell r="AD23">
            <v>10000</v>
          </cell>
          <cell r="AE23">
            <v>1</v>
          </cell>
          <cell r="AF23">
            <v>0</v>
          </cell>
          <cell r="AG23">
            <v>0</v>
          </cell>
          <cell r="AH23">
            <v>10</v>
          </cell>
          <cell r="AI23">
            <v>1</v>
          </cell>
        </row>
        <row r="24">
          <cell r="A24" t="str">
            <v>3.99.040008.0002</v>
          </cell>
          <cell r="B24" t="str">
            <v>M216</v>
          </cell>
          <cell r="C24" t="str">
            <v>100T/套(50μl体系)</v>
          </cell>
          <cell r="D24">
            <v>100</v>
          </cell>
          <cell r="E24" t="str">
            <v>T(50μl)</v>
          </cell>
          <cell r="H24">
            <v>100</v>
          </cell>
          <cell r="I24">
            <v>1</v>
          </cell>
          <cell r="J24">
            <v>100</v>
          </cell>
          <cell r="K24">
            <v>1</v>
          </cell>
          <cell r="L24">
            <v>100</v>
          </cell>
          <cell r="M24">
            <v>1</v>
          </cell>
          <cell r="N24">
            <v>200</v>
          </cell>
          <cell r="O24">
            <v>2</v>
          </cell>
          <cell r="V24">
            <v>100</v>
          </cell>
          <cell r="W24">
            <v>1</v>
          </cell>
          <cell r="Z24">
            <v>100</v>
          </cell>
          <cell r="AA24">
            <v>1</v>
          </cell>
          <cell r="AD24">
            <v>700</v>
          </cell>
          <cell r="AE24">
            <v>7</v>
          </cell>
          <cell r="AF24">
            <v>2</v>
          </cell>
          <cell r="AG24">
            <v>2</v>
          </cell>
          <cell r="AH24">
            <v>7</v>
          </cell>
          <cell r="AI24">
            <v>7</v>
          </cell>
        </row>
        <row r="25">
          <cell r="A25" t="str">
            <v>3.99.040009.0002</v>
          </cell>
          <cell r="B25" t="str">
            <v>M2161</v>
          </cell>
          <cell r="C25" t="str">
            <v>100T/套(50μl体系)</v>
          </cell>
          <cell r="D25">
            <v>100</v>
          </cell>
          <cell r="E25" t="str">
            <v>T(50μl)</v>
          </cell>
          <cell r="F25">
            <v>100</v>
          </cell>
          <cell r="G25">
            <v>1</v>
          </cell>
          <cell r="H25">
            <v>5600</v>
          </cell>
          <cell r="I25">
            <v>5</v>
          </cell>
          <cell r="J25">
            <v>2400</v>
          </cell>
          <cell r="K25">
            <v>6</v>
          </cell>
          <cell r="P25">
            <v>200</v>
          </cell>
          <cell r="Q25">
            <v>2</v>
          </cell>
          <cell r="T25">
            <v>10000</v>
          </cell>
          <cell r="U25">
            <v>1</v>
          </cell>
          <cell r="X25">
            <v>600</v>
          </cell>
          <cell r="Y25">
            <v>2</v>
          </cell>
          <cell r="Z25">
            <v>1100</v>
          </cell>
          <cell r="AA25">
            <v>2</v>
          </cell>
          <cell r="AB25">
            <v>2100</v>
          </cell>
          <cell r="AC25">
            <v>3</v>
          </cell>
          <cell r="AD25">
            <v>22100</v>
          </cell>
          <cell r="AE25">
            <v>22</v>
          </cell>
          <cell r="AF25">
            <v>138</v>
          </cell>
          <cell r="AG25">
            <v>8</v>
          </cell>
          <cell r="AH25">
            <v>221</v>
          </cell>
          <cell r="AI25">
            <v>22</v>
          </cell>
        </row>
        <row r="26">
          <cell r="A26" t="str">
            <v>3.99.040009.0007</v>
          </cell>
          <cell r="B26" t="str">
            <v>M2161</v>
          </cell>
          <cell r="C26" t="str">
            <v>1000T/套(50μl体系)</v>
          </cell>
          <cell r="D26">
            <v>1000</v>
          </cell>
          <cell r="E26" t="str">
            <v>T(50μl)</v>
          </cell>
          <cell r="H26">
            <v>25000</v>
          </cell>
          <cell r="I26">
            <v>1</v>
          </cell>
          <cell r="Z26">
            <v>4000</v>
          </cell>
          <cell r="AA26">
            <v>1</v>
          </cell>
          <cell r="AB26">
            <v>6000</v>
          </cell>
          <cell r="AC26">
            <v>1</v>
          </cell>
          <cell r="AD26">
            <v>35000</v>
          </cell>
          <cell r="AE26">
            <v>3</v>
          </cell>
          <cell r="AF26">
            <v>10</v>
          </cell>
          <cell r="AG26">
            <v>2</v>
          </cell>
          <cell r="AH26">
            <v>35</v>
          </cell>
          <cell r="AI26">
            <v>3</v>
          </cell>
        </row>
        <row r="27">
          <cell r="A27" t="str">
            <v>3.99.040010.0013</v>
          </cell>
          <cell r="B27" t="str">
            <v>M216S</v>
          </cell>
          <cell r="C27" t="str">
            <v>100T/套(50μl体系)</v>
          </cell>
          <cell r="D27">
            <v>100</v>
          </cell>
          <cell r="E27" t="str">
            <v>T(50μl)</v>
          </cell>
          <cell r="H27">
            <v>100</v>
          </cell>
          <cell r="I27">
            <v>1</v>
          </cell>
          <cell r="J27">
            <v>100</v>
          </cell>
          <cell r="K27">
            <v>1</v>
          </cell>
          <cell r="L27">
            <v>1200</v>
          </cell>
          <cell r="M27">
            <v>3</v>
          </cell>
          <cell r="N27">
            <v>400</v>
          </cell>
          <cell r="O27">
            <v>1</v>
          </cell>
          <cell r="R27">
            <v>800</v>
          </cell>
          <cell r="S27">
            <v>1</v>
          </cell>
          <cell r="X27">
            <v>100</v>
          </cell>
          <cell r="Y27">
            <v>1</v>
          </cell>
          <cell r="Z27">
            <v>400</v>
          </cell>
          <cell r="AA27">
            <v>1</v>
          </cell>
          <cell r="AD27">
            <v>3100</v>
          </cell>
          <cell r="AE27">
            <v>9</v>
          </cell>
          <cell r="AF27">
            <v>13</v>
          </cell>
          <cell r="AG27">
            <v>3</v>
          </cell>
          <cell r="AH27">
            <v>31</v>
          </cell>
          <cell r="AI27">
            <v>9</v>
          </cell>
        </row>
        <row r="28">
          <cell r="A28" t="str">
            <v>3.99.040012.0002</v>
          </cell>
          <cell r="B28" t="str">
            <v>MD201</v>
          </cell>
          <cell r="C28" t="str">
            <v>100T/套(50μl体系)</v>
          </cell>
          <cell r="D28">
            <v>100</v>
          </cell>
          <cell r="E28" t="str">
            <v>T(50μl)</v>
          </cell>
          <cell r="F28">
            <v>1000</v>
          </cell>
          <cell r="G28">
            <v>1</v>
          </cell>
          <cell r="N28">
            <v>1000</v>
          </cell>
          <cell r="O28">
            <v>1</v>
          </cell>
          <cell r="R28">
            <v>500</v>
          </cell>
          <cell r="S28">
            <v>1</v>
          </cell>
          <cell r="T28">
            <v>200</v>
          </cell>
          <cell r="U28">
            <v>1</v>
          </cell>
          <cell r="V28">
            <v>1000</v>
          </cell>
          <cell r="W28">
            <v>1</v>
          </cell>
          <cell r="Z28">
            <v>1000</v>
          </cell>
          <cell r="AA28">
            <v>2</v>
          </cell>
          <cell r="AD28">
            <v>4700</v>
          </cell>
          <cell r="AE28">
            <v>7</v>
          </cell>
          <cell r="AF28">
            <v>27</v>
          </cell>
          <cell r="AG28">
            <v>5</v>
          </cell>
          <cell r="AH28">
            <v>47</v>
          </cell>
          <cell r="AI28">
            <v>7</v>
          </cell>
        </row>
        <row r="29">
          <cell r="A29" t="str">
            <v>3.99.040013.0002</v>
          </cell>
          <cell r="B29" t="str">
            <v>MD2011</v>
          </cell>
          <cell r="C29" t="str">
            <v>100T/套(50μl体系)</v>
          </cell>
          <cell r="D29">
            <v>100</v>
          </cell>
          <cell r="E29" t="str">
            <v>T(50μl)</v>
          </cell>
          <cell r="H29">
            <v>100</v>
          </cell>
          <cell r="I29">
            <v>1</v>
          </cell>
          <cell r="R29">
            <v>100</v>
          </cell>
          <cell r="S29">
            <v>1</v>
          </cell>
          <cell r="AD29">
            <v>200</v>
          </cell>
          <cell r="AE29">
            <v>2</v>
          </cell>
          <cell r="AF29">
            <v>1</v>
          </cell>
          <cell r="AG29">
            <v>1</v>
          </cell>
          <cell r="AH29">
            <v>2</v>
          </cell>
          <cell r="AI29">
            <v>2</v>
          </cell>
        </row>
        <row r="30">
          <cell r="A30" t="str">
            <v>3.99.040018.0002</v>
          </cell>
          <cell r="B30" t="str">
            <v>M216-3</v>
          </cell>
          <cell r="C30" t="str">
            <v>100T/套(50μl体系)</v>
          </cell>
          <cell r="D30">
            <v>100</v>
          </cell>
          <cell r="E30" t="str">
            <v>T(50μl)</v>
          </cell>
          <cell r="F30">
            <v>1100</v>
          </cell>
          <cell r="G30">
            <v>5</v>
          </cell>
          <cell r="H30">
            <v>1000</v>
          </cell>
          <cell r="I30">
            <v>1</v>
          </cell>
          <cell r="J30">
            <v>600</v>
          </cell>
          <cell r="K30">
            <v>3</v>
          </cell>
          <cell r="L30">
            <v>1600</v>
          </cell>
          <cell r="M30">
            <v>6</v>
          </cell>
          <cell r="P30">
            <v>400</v>
          </cell>
          <cell r="Q30">
            <v>2</v>
          </cell>
          <cell r="R30">
            <v>1000</v>
          </cell>
          <cell r="S30">
            <v>6</v>
          </cell>
          <cell r="T30">
            <v>500</v>
          </cell>
          <cell r="U30">
            <v>1</v>
          </cell>
          <cell r="V30">
            <v>1700</v>
          </cell>
          <cell r="W30">
            <v>2</v>
          </cell>
          <cell r="X30">
            <v>200</v>
          </cell>
          <cell r="Y30">
            <v>2</v>
          </cell>
          <cell r="Z30">
            <v>100</v>
          </cell>
          <cell r="AA30">
            <v>1</v>
          </cell>
          <cell r="AD30">
            <v>8200</v>
          </cell>
          <cell r="AE30">
            <v>29</v>
          </cell>
          <cell r="AF30">
            <v>35</v>
          </cell>
          <cell r="AG30">
            <v>12</v>
          </cell>
          <cell r="AH30">
            <v>82</v>
          </cell>
          <cell r="AI30">
            <v>29</v>
          </cell>
        </row>
        <row r="31">
          <cell r="A31" t="str">
            <v>3.99.040022.0002</v>
          </cell>
          <cell r="B31" t="str">
            <v>M2211</v>
          </cell>
          <cell r="C31" t="str">
            <v>100T/套(50μl体系)</v>
          </cell>
          <cell r="D31">
            <v>100</v>
          </cell>
          <cell r="E31" t="str">
            <v>T(50μl)</v>
          </cell>
          <cell r="J31">
            <v>500</v>
          </cell>
          <cell r="K31">
            <v>1</v>
          </cell>
          <cell r="L31">
            <v>1000</v>
          </cell>
          <cell r="M31">
            <v>1</v>
          </cell>
          <cell r="P31">
            <v>100</v>
          </cell>
          <cell r="Q31">
            <v>1</v>
          </cell>
          <cell r="R31">
            <v>1000</v>
          </cell>
          <cell r="S31">
            <v>1</v>
          </cell>
          <cell r="T31">
            <v>100</v>
          </cell>
          <cell r="U31">
            <v>1</v>
          </cell>
          <cell r="AD31">
            <v>2700</v>
          </cell>
          <cell r="AE31">
            <v>5</v>
          </cell>
          <cell r="AF31">
            <v>11</v>
          </cell>
          <cell r="AG31">
            <v>2</v>
          </cell>
          <cell r="AH31">
            <v>27</v>
          </cell>
          <cell r="AI31">
            <v>5</v>
          </cell>
        </row>
        <row r="32">
          <cell r="A32" t="str">
            <v>3.99.040022.0007</v>
          </cell>
          <cell r="B32" t="str">
            <v>M2211</v>
          </cell>
          <cell r="C32" t="str">
            <v>1000T/套(50μl体系)</v>
          </cell>
          <cell r="D32">
            <v>1000</v>
          </cell>
          <cell r="E32" t="str">
            <v>T(50μl)</v>
          </cell>
          <cell r="Z32">
            <v>1000</v>
          </cell>
          <cell r="AA32">
            <v>1</v>
          </cell>
          <cell r="AB32">
            <v>1000</v>
          </cell>
          <cell r="AC32">
            <v>1</v>
          </cell>
          <cell r="AD32">
            <v>2000</v>
          </cell>
          <cell r="AE32">
            <v>2</v>
          </cell>
          <cell r="AF32">
            <v>2</v>
          </cell>
          <cell r="AG32">
            <v>2</v>
          </cell>
          <cell r="AH32">
            <v>2</v>
          </cell>
          <cell r="AI32">
            <v>2</v>
          </cell>
        </row>
        <row r="33">
          <cell r="A33" t="str">
            <v>3.99.040023.0002</v>
          </cell>
          <cell r="B33" t="str">
            <v>M4211-3</v>
          </cell>
          <cell r="C33" t="str">
            <v>100T/套(50μl体系)</v>
          </cell>
          <cell r="D33">
            <v>100</v>
          </cell>
          <cell r="E33" t="str">
            <v>T(50μl)</v>
          </cell>
          <cell r="V33">
            <v>400</v>
          </cell>
          <cell r="W33">
            <v>3</v>
          </cell>
          <cell r="AD33">
            <v>400</v>
          </cell>
          <cell r="AE33">
            <v>3</v>
          </cell>
          <cell r="AF33">
            <v>4</v>
          </cell>
          <cell r="AG33">
            <v>3</v>
          </cell>
          <cell r="AH33">
            <v>4</v>
          </cell>
          <cell r="AI33">
            <v>3</v>
          </cell>
        </row>
        <row r="34">
          <cell r="A34" t="str">
            <v>3.99.040032.0002</v>
          </cell>
          <cell r="B34" t="str">
            <v>M2221</v>
          </cell>
          <cell r="C34" t="str">
            <v>100T/套(50μl体系)</v>
          </cell>
          <cell r="D34">
            <v>100</v>
          </cell>
          <cell r="E34" t="str">
            <v>T(50μl)</v>
          </cell>
          <cell r="N34">
            <v>2100</v>
          </cell>
          <cell r="O34">
            <v>7</v>
          </cell>
          <cell r="P34">
            <v>900</v>
          </cell>
          <cell r="Q34">
            <v>3</v>
          </cell>
          <cell r="R34">
            <v>1100</v>
          </cell>
          <cell r="S34">
            <v>3</v>
          </cell>
          <cell r="T34">
            <v>100</v>
          </cell>
          <cell r="U34">
            <v>1</v>
          </cell>
          <cell r="X34">
            <v>1000</v>
          </cell>
          <cell r="Y34">
            <v>3</v>
          </cell>
          <cell r="Z34">
            <v>1600</v>
          </cell>
          <cell r="AA34">
            <v>3</v>
          </cell>
          <cell r="AB34">
            <v>1000</v>
          </cell>
          <cell r="AC34">
            <v>1</v>
          </cell>
          <cell r="AD34">
            <v>7800</v>
          </cell>
          <cell r="AE34">
            <v>21</v>
          </cell>
          <cell r="AF34">
            <v>48</v>
          </cell>
          <cell r="AG34">
            <v>11</v>
          </cell>
          <cell r="AH34">
            <v>78</v>
          </cell>
          <cell r="AI34">
            <v>21</v>
          </cell>
        </row>
        <row r="35">
          <cell r="A35" t="str">
            <v>3.99.040032.0007</v>
          </cell>
          <cell r="B35" t="str">
            <v>M2221</v>
          </cell>
          <cell r="C35" t="str">
            <v>1000T/套(50μl体系)</v>
          </cell>
          <cell r="D35">
            <v>1000</v>
          </cell>
          <cell r="E35" t="str">
            <v>T(50μl)</v>
          </cell>
          <cell r="N35">
            <v>2000</v>
          </cell>
          <cell r="O35">
            <v>1</v>
          </cell>
          <cell r="AD35">
            <v>2000</v>
          </cell>
          <cell r="AE35">
            <v>1</v>
          </cell>
          <cell r="AF35">
            <v>0</v>
          </cell>
          <cell r="AG35">
            <v>0</v>
          </cell>
          <cell r="AH35">
            <v>2</v>
          </cell>
          <cell r="AI35">
            <v>1</v>
          </cell>
        </row>
        <row r="36">
          <cell r="A36" t="str">
            <v>3.99.040034.0002</v>
          </cell>
          <cell r="B36" t="str">
            <v>M5244-T1</v>
          </cell>
          <cell r="C36" t="str">
            <v>100T/套(50μl体系)</v>
          </cell>
          <cell r="D36">
            <v>100</v>
          </cell>
          <cell r="E36" t="str">
            <v>T(50μl)</v>
          </cell>
          <cell r="F36">
            <v>1100</v>
          </cell>
          <cell r="G36">
            <v>2</v>
          </cell>
          <cell r="J36">
            <v>600</v>
          </cell>
          <cell r="K36">
            <v>2</v>
          </cell>
          <cell r="P36">
            <v>300</v>
          </cell>
          <cell r="Q36">
            <v>1</v>
          </cell>
          <cell r="AD36">
            <v>2000</v>
          </cell>
          <cell r="AE36">
            <v>5</v>
          </cell>
          <cell r="AF36">
            <v>0</v>
          </cell>
          <cell r="AG36">
            <v>0</v>
          </cell>
          <cell r="AH36">
            <v>20</v>
          </cell>
          <cell r="AI36">
            <v>5</v>
          </cell>
        </row>
        <row r="37">
          <cell r="A37" t="str">
            <v>3.99.040034.0006</v>
          </cell>
          <cell r="B37" t="str">
            <v>M5244-T1</v>
          </cell>
          <cell r="C37" t="str">
            <v>1000T/套(50μl体系)</v>
          </cell>
          <cell r="D37">
            <v>1000</v>
          </cell>
          <cell r="E37" t="str">
            <v>T(50μl)</v>
          </cell>
          <cell r="J37">
            <v>1000</v>
          </cell>
          <cell r="K37">
            <v>1</v>
          </cell>
          <cell r="AD37">
            <v>1000</v>
          </cell>
          <cell r="AE37">
            <v>1</v>
          </cell>
          <cell r="AF37">
            <v>0</v>
          </cell>
          <cell r="AG37">
            <v>0</v>
          </cell>
          <cell r="AH37">
            <v>1</v>
          </cell>
          <cell r="AI37">
            <v>1</v>
          </cell>
        </row>
        <row r="38">
          <cell r="A38" t="str">
            <v>3.99.040037.0002</v>
          </cell>
          <cell r="B38" t="str">
            <v>M2161-3</v>
          </cell>
          <cell r="C38" t="str">
            <v>100T/套(50μl体系)</v>
          </cell>
          <cell r="D38">
            <v>100</v>
          </cell>
          <cell r="E38" t="str">
            <v>T(50μl)</v>
          </cell>
          <cell r="H38">
            <v>200</v>
          </cell>
          <cell r="I38">
            <v>1</v>
          </cell>
          <cell r="J38">
            <v>2100</v>
          </cell>
          <cell r="K38">
            <v>4</v>
          </cell>
          <cell r="L38">
            <v>200</v>
          </cell>
          <cell r="M38">
            <v>2</v>
          </cell>
          <cell r="N38">
            <v>700</v>
          </cell>
          <cell r="O38">
            <v>3</v>
          </cell>
          <cell r="P38">
            <v>100</v>
          </cell>
          <cell r="Q38">
            <v>1</v>
          </cell>
          <cell r="X38">
            <v>400</v>
          </cell>
          <cell r="Y38">
            <v>4</v>
          </cell>
          <cell r="Z38">
            <v>600</v>
          </cell>
          <cell r="AA38">
            <v>2</v>
          </cell>
          <cell r="AB38">
            <v>700</v>
          </cell>
          <cell r="AC38">
            <v>3</v>
          </cell>
          <cell r="AD38">
            <v>5000</v>
          </cell>
          <cell r="AE38">
            <v>20</v>
          </cell>
          <cell r="AF38">
            <v>17</v>
          </cell>
          <cell r="AG38">
            <v>9</v>
          </cell>
          <cell r="AH38">
            <v>50</v>
          </cell>
          <cell r="AI38">
            <v>20</v>
          </cell>
        </row>
        <row r="39">
          <cell r="A39" t="str">
            <v>3.99.040039.0002</v>
          </cell>
          <cell r="B39" t="str">
            <v>M5244-T4</v>
          </cell>
          <cell r="C39" t="str">
            <v>100T/套(50μl体系)</v>
          </cell>
          <cell r="D39">
            <v>100</v>
          </cell>
          <cell r="E39" t="str">
            <v>T(50μl)</v>
          </cell>
          <cell r="F39">
            <v>700</v>
          </cell>
          <cell r="G39">
            <v>3</v>
          </cell>
          <cell r="J39">
            <v>100</v>
          </cell>
          <cell r="K39">
            <v>1</v>
          </cell>
          <cell r="L39">
            <v>600</v>
          </cell>
          <cell r="M39">
            <v>2</v>
          </cell>
          <cell r="R39">
            <v>300</v>
          </cell>
          <cell r="S39">
            <v>3</v>
          </cell>
          <cell r="T39">
            <v>1000</v>
          </cell>
          <cell r="U39">
            <v>5</v>
          </cell>
          <cell r="X39">
            <v>1400</v>
          </cell>
          <cell r="Y39">
            <v>3</v>
          </cell>
          <cell r="Z39">
            <v>100</v>
          </cell>
          <cell r="AA39">
            <v>1</v>
          </cell>
          <cell r="AD39">
            <v>4200</v>
          </cell>
          <cell r="AE39">
            <v>18</v>
          </cell>
          <cell r="AF39">
            <v>28</v>
          </cell>
          <cell r="AG39">
            <v>12</v>
          </cell>
          <cell r="AH39">
            <v>42</v>
          </cell>
          <cell r="AI39">
            <v>18</v>
          </cell>
        </row>
        <row r="40">
          <cell r="A40" t="str">
            <v>3.99.040040.0002</v>
          </cell>
          <cell r="B40" t="str">
            <v>FM2181-4</v>
          </cell>
          <cell r="C40" t="str">
            <v>100T/套(50μl体系)</v>
          </cell>
          <cell r="D40">
            <v>100</v>
          </cell>
          <cell r="E40" t="str">
            <v>T(50μl)</v>
          </cell>
          <cell r="F40">
            <v>800</v>
          </cell>
          <cell r="G40">
            <v>4</v>
          </cell>
          <cell r="H40">
            <v>1800</v>
          </cell>
          <cell r="I40">
            <v>7</v>
          </cell>
          <cell r="J40">
            <v>1700</v>
          </cell>
          <cell r="K40">
            <v>8</v>
          </cell>
          <cell r="L40">
            <v>900</v>
          </cell>
          <cell r="M40">
            <v>7</v>
          </cell>
          <cell r="N40">
            <v>2400</v>
          </cell>
          <cell r="O40">
            <v>8</v>
          </cell>
          <cell r="P40">
            <v>3300</v>
          </cell>
          <cell r="Q40">
            <v>13</v>
          </cell>
          <cell r="R40">
            <v>2700</v>
          </cell>
          <cell r="S40">
            <v>13</v>
          </cell>
          <cell r="T40">
            <v>600</v>
          </cell>
          <cell r="U40">
            <v>2</v>
          </cell>
          <cell r="V40">
            <v>400</v>
          </cell>
          <cell r="W40">
            <v>3</v>
          </cell>
          <cell r="X40">
            <v>900</v>
          </cell>
          <cell r="Y40">
            <v>3</v>
          </cell>
          <cell r="Z40">
            <v>500</v>
          </cell>
          <cell r="AA40">
            <v>4</v>
          </cell>
          <cell r="AB40">
            <v>1800</v>
          </cell>
          <cell r="AC40">
            <v>8</v>
          </cell>
          <cell r="AD40">
            <v>17800</v>
          </cell>
          <cell r="AE40">
            <v>80</v>
          </cell>
          <cell r="AF40">
            <v>69</v>
          </cell>
          <cell r="AG40">
            <v>33</v>
          </cell>
          <cell r="AH40">
            <v>178</v>
          </cell>
          <cell r="AI40">
            <v>80</v>
          </cell>
        </row>
        <row r="41">
          <cell r="A41" t="str">
            <v>3.99.040040.0007</v>
          </cell>
          <cell r="B41" t="str">
            <v>FM2181-4</v>
          </cell>
          <cell r="C41" t="str">
            <v>1000T/套(50μl体系)</v>
          </cell>
          <cell r="D41">
            <v>1000</v>
          </cell>
          <cell r="E41" t="str">
            <v>T(50μl)</v>
          </cell>
          <cell r="X41">
            <v>5000</v>
          </cell>
          <cell r="Y41">
            <v>1</v>
          </cell>
          <cell r="AD41">
            <v>5000</v>
          </cell>
          <cell r="AE41">
            <v>1</v>
          </cell>
          <cell r="AF41">
            <v>5</v>
          </cell>
          <cell r="AG41">
            <v>1</v>
          </cell>
          <cell r="AH41">
            <v>5</v>
          </cell>
          <cell r="AI41">
            <v>1</v>
          </cell>
        </row>
        <row r="42">
          <cell r="A42" t="str">
            <v>3.99.040041.0002</v>
          </cell>
          <cell r="B42" t="str">
            <v>M2181-4</v>
          </cell>
          <cell r="C42" t="str">
            <v>100T/套(50μl体系)</v>
          </cell>
          <cell r="D42">
            <v>100</v>
          </cell>
          <cell r="E42" t="str">
            <v>T(50μl)</v>
          </cell>
          <cell r="F42">
            <v>4900</v>
          </cell>
          <cell r="G42">
            <v>11</v>
          </cell>
          <cell r="H42">
            <v>2100</v>
          </cell>
          <cell r="I42">
            <v>9</v>
          </cell>
          <cell r="J42">
            <v>1500</v>
          </cell>
          <cell r="K42">
            <v>10</v>
          </cell>
          <cell r="L42">
            <v>5600</v>
          </cell>
          <cell r="M42">
            <v>12</v>
          </cell>
          <cell r="N42">
            <v>2100</v>
          </cell>
          <cell r="O42">
            <v>7</v>
          </cell>
          <cell r="P42">
            <v>4900</v>
          </cell>
          <cell r="Q42">
            <v>17</v>
          </cell>
          <cell r="R42">
            <v>6100</v>
          </cell>
          <cell r="S42">
            <v>16</v>
          </cell>
          <cell r="T42">
            <v>1600</v>
          </cell>
          <cell r="U42">
            <v>8</v>
          </cell>
          <cell r="V42">
            <v>6800</v>
          </cell>
          <cell r="W42">
            <v>14</v>
          </cell>
          <cell r="X42">
            <v>3200</v>
          </cell>
          <cell r="Y42">
            <v>9</v>
          </cell>
          <cell r="Z42">
            <v>4800</v>
          </cell>
          <cell r="AA42">
            <v>5</v>
          </cell>
          <cell r="AB42">
            <v>1900</v>
          </cell>
          <cell r="AC42">
            <v>8</v>
          </cell>
          <cell r="AD42">
            <v>45500</v>
          </cell>
          <cell r="AE42">
            <v>126</v>
          </cell>
          <cell r="AF42">
            <v>244</v>
          </cell>
          <cell r="AG42">
            <v>60</v>
          </cell>
          <cell r="AH42">
            <v>455</v>
          </cell>
          <cell r="AI42">
            <v>126</v>
          </cell>
        </row>
        <row r="43">
          <cell r="A43" t="str">
            <v>3.99.040041.0007</v>
          </cell>
          <cell r="B43" t="str">
            <v>M2181-4</v>
          </cell>
          <cell r="C43" t="str">
            <v>1000T/套(50μl体系)</v>
          </cell>
          <cell r="D43">
            <v>1000</v>
          </cell>
          <cell r="E43" t="str">
            <v>T(50μl)</v>
          </cell>
          <cell r="F43">
            <v>4000</v>
          </cell>
          <cell r="G43">
            <v>2</v>
          </cell>
          <cell r="L43">
            <v>2000</v>
          </cell>
          <cell r="M43">
            <v>1</v>
          </cell>
          <cell r="N43">
            <v>3000</v>
          </cell>
          <cell r="O43">
            <v>1</v>
          </cell>
          <cell r="P43">
            <v>6000</v>
          </cell>
          <cell r="Q43">
            <v>2</v>
          </cell>
          <cell r="R43">
            <v>1000</v>
          </cell>
          <cell r="S43">
            <v>1</v>
          </cell>
          <cell r="T43">
            <v>11000</v>
          </cell>
          <cell r="U43">
            <v>2</v>
          </cell>
          <cell r="X43">
            <v>4000</v>
          </cell>
          <cell r="Y43">
            <v>1</v>
          </cell>
          <cell r="AD43">
            <v>31000</v>
          </cell>
          <cell r="AE43">
            <v>10</v>
          </cell>
          <cell r="AF43">
            <v>16</v>
          </cell>
          <cell r="AG43">
            <v>4</v>
          </cell>
          <cell r="AH43">
            <v>31</v>
          </cell>
          <cell r="AI43">
            <v>10</v>
          </cell>
        </row>
        <row r="44">
          <cell r="A44" t="str">
            <v>3.99.040042.0002</v>
          </cell>
          <cell r="B44" t="str">
            <v>M4211</v>
          </cell>
          <cell r="C44" t="str">
            <v>100T/套(50μl体系)</v>
          </cell>
          <cell r="D44">
            <v>100</v>
          </cell>
          <cell r="E44" t="str">
            <v>T(50μl)</v>
          </cell>
          <cell r="F44">
            <v>300</v>
          </cell>
          <cell r="G44">
            <v>1</v>
          </cell>
          <cell r="AD44">
            <v>300</v>
          </cell>
          <cell r="AE44">
            <v>1</v>
          </cell>
          <cell r="AF44">
            <v>0</v>
          </cell>
          <cell r="AG44">
            <v>0</v>
          </cell>
          <cell r="AH44">
            <v>3</v>
          </cell>
          <cell r="AI44">
            <v>1</v>
          </cell>
        </row>
        <row r="45">
          <cell r="A45" t="str">
            <v>3.99.040044.0002</v>
          </cell>
          <cell r="B45" t="str">
            <v>MD2071</v>
          </cell>
          <cell r="C45" t="str">
            <v>100T/套(50μl体系)</v>
          </cell>
          <cell r="D45">
            <v>100</v>
          </cell>
          <cell r="E45" t="str">
            <v>T(50μl)</v>
          </cell>
          <cell r="J45">
            <v>600</v>
          </cell>
          <cell r="K45">
            <v>6</v>
          </cell>
          <cell r="N45">
            <v>200</v>
          </cell>
          <cell r="O45">
            <v>2</v>
          </cell>
          <cell r="X45">
            <v>300</v>
          </cell>
          <cell r="Y45">
            <v>1</v>
          </cell>
          <cell r="AB45">
            <v>900</v>
          </cell>
          <cell r="AC45">
            <v>5</v>
          </cell>
          <cell r="AD45">
            <v>2000</v>
          </cell>
          <cell r="AE45">
            <v>14</v>
          </cell>
          <cell r="AF45">
            <v>12</v>
          </cell>
          <cell r="AG45">
            <v>6</v>
          </cell>
          <cell r="AH45">
            <v>20</v>
          </cell>
          <cell r="AI45">
            <v>14</v>
          </cell>
        </row>
        <row r="46">
          <cell r="A46" t="str">
            <v>3.99.040045.0002</v>
          </cell>
          <cell r="B46" t="str">
            <v>MD2091</v>
          </cell>
          <cell r="C46" t="str">
            <v>100T/套(50μl体系)</v>
          </cell>
          <cell r="D46">
            <v>100</v>
          </cell>
          <cell r="E46" t="str">
            <v>T(50μl)</v>
          </cell>
          <cell r="F46">
            <v>200</v>
          </cell>
          <cell r="G46">
            <v>2</v>
          </cell>
          <cell r="J46">
            <v>600</v>
          </cell>
          <cell r="K46">
            <v>6</v>
          </cell>
          <cell r="N46">
            <v>200</v>
          </cell>
          <cell r="O46">
            <v>2</v>
          </cell>
          <cell r="R46">
            <v>300</v>
          </cell>
          <cell r="S46">
            <v>3</v>
          </cell>
          <cell r="T46">
            <v>100</v>
          </cell>
          <cell r="U46">
            <v>1</v>
          </cell>
          <cell r="X46">
            <v>1400</v>
          </cell>
          <cell r="Y46">
            <v>3</v>
          </cell>
          <cell r="Z46">
            <v>100</v>
          </cell>
          <cell r="AA46">
            <v>1</v>
          </cell>
          <cell r="AB46">
            <v>900</v>
          </cell>
          <cell r="AC46">
            <v>5</v>
          </cell>
          <cell r="AD46">
            <v>3800</v>
          </cell>
          <cell r="AE46">
            <v>23</v>
          </cell>
          <cell r="AF46">
            <v>28</v>
          </cell>
          <cell r="AG46">
            <v>13</v>
          </cell>
          <cell r="AH46">
            <v>38</v>
          </cell>
          <cell r="AI46">
            <v>23</v>
          </cell>
        </row>
        <row r="47">
          <cell r="A47" t="str">
            <v>3.99.040046.0002</v>
          </cell>
          <cell r="B47" t="str">
            <v>M2161-096701</v>
          </cell>
          <cell r="C47" t="str">
            <v>100T/套(50μl体系)</v>
          </cell>
          <cell r="D47">
            <v>100</v>
          </cell>
          <cell r="E47" t="str">
            <v>T(50μl)</v>
          </cell>
          <cell r="J47">
            <v>100</v>
          </cell>
          <cell r="K47">
            <v>1</v>
          </cell>
          <cell r="N47">
            <v>100</v>
          </cell>
          <cell r="O47">
            <v>1</v>
          </cell>
          <cell r="P47">
            <v>500</v>
          </cell>
          <cell r="Q47">
            <v>3</v>
          </cell>
          <cell r="R47">
            <v>900</v>
          </cell>
          <cell r="S47">
            <v>4</v>
          </cell>
          <cell r="T47">
            <v>400</v>
          </cell>
          <cell r="U47">
            <v>3</v>
          </cell>
          <cell r="V47">
            <v>3200</v>
          </cell>
          <cell r="W47">
            <v>6</v>
          </cell>
          <cell r="X47">
            <v>200</v>
          </cell>
          <cell r="Y47">
            <v>2</v>
          </cell>
          <cell r="Z47">
            <v>900</v>
          </cell>
          <cell r="AA47">
            <v>6</v>
          </cell>
          <cell r="AB47">
            <v>1600</v>
          </cell>
          <cell r="AC47">
            <v>6</v>
          </cell>
          <cell r="AD47">
            <v>7900</v>
          </cell>
          <cell r="AE47">
            <v>32</v>
          </cell>
          <cell r="AF47">
            <v>72</v>
          </cell>
          <cell r="AG47">
            <v>27</v>
          </cell>
          <cell r="AH47">
            <v>79</v>
          </cell>
          <cell r="AI47">
            <v>32</v>
          </cell>
        </row>
        <row r="48">
          <cell r="A48" t="str">
            <v>3.99.040046.0007</v>
          </cell>
          <cell r="B48" t="str">
            <v>M2161-096701</v>
          </cell>
          <cell r="C48" t="str">
            <v>1000T/套(50μl体系)</v>
          </cell>
          <cell r="D48">
            <v>1000</v>
          </cell>
          <cell r="E48" t="str">
            <v>T(50μl)</v>
          </cell>
          <cell r="H48">
            <v>1000</v>
          </cell>
          <cell r="I48">
            <v>1</v>
          </cell>
          <cell r="AD48">
            <v>1000</v>
          </cell>
          <cell r="AE48">
            <v>1</v>
          </cell>
          <cell r="AF48">
            <v>0</v>
          </cell>
          <cell r="AG48">
            <v>0</v>
          </cell>
          <cell r="AH48">
            <v>1</v>
          </cell>
          <cell r="AI48">
            <v>1</v>
          </cell>
        </row>
        <row r="49">
          <cell r="A49" t="str">
            <v>3.99.040050.0002</v>
          </cell>
          <cell r="B49" t="str">
            <v>PM201</v>
          </cell>
          <cell r="C49" t="str">
            <v>100T/套(50μl体系)</v>
          </cell>
          <cell r="D49">
            <v>100</v>
          </cell>
          <cell r="E49" t="str">
            <v>T(50μl)</v>
          </cell>
          <cell r="F49">
            <v>1000</v>
          </cell>
          <cell r="G49">
            <v>1</v>
          </cell>
          <cell r="H49">
            <v>200</v>
          </cell>
          <cell r="I49">
            <v>2</v>
          </cell>
          <cell r="J49">
            <v>200</v>
          </cell>
          <cell r="K49">
            <v>1</v>
          </cell>
          <cell r="L49">
            <v>200</v>
          </cell>
          <cell r="M49">
            <v>1</v>
          </cell>
          <cell r="P49">
            <v>400</v>
          </cell>
          <cell r="Q49">
            <v>1</v>
          </cell>
          <cell r="AB49">
            <v>100</v>
          </cell>
          <cell r="AC49">
            <v>1</v>
          </cell>
          <cell r="AD49">
            <v>2100</v>
          </cell>
          <cell r="AE49">
            <v>7</v>
          </cell>
          <cell r="AF49">
            <v>1</v>
          </cell>
          <cell r="AG49">
            <v>1</v>
          </cell>
          <cell r="AH49">
            <v>21</v>
          </cell>
          <cell r="AI49">
            <v>7</v>
          </cell>
        </row>
        <row r="50">
          <cell r="A50" t="str">
            <v>3.99.040051.0002</v>
          </cell>
          <cell r="B50" t="str">
            <v>PM202</v>
          </cell>
          <cell r="C50" t="str">
            <v>100T/套(50μl体系)</v>
          </cell>
          <cell r="D50">
            <v>100</v>
          </cell>
          <cell r="E50" t="str">
            <v>T(50μl)</v>
          </cell>
          <cell r="F50">
            <v>100</v>
          </cell>
          <cell r="G50">
            <v>1</v>
          </cell>
          <cell r="N50">
            <v>100</v>
          </cell>
          <cell r="O50">
            <v>1</v>
          </cell>
          <cell r="P50">
            <v>100</v>
          </cell>
          <cell r="Q50">
            <v>1</v>
          </cell>
          <cell r="AB50">
            <v>100</v>
          </cell>
          <cell r="AC50">
            <v>1</v>
          </cell>
          <cell r="AD50">
            <v>400</v>
          </cell>
          <cell r="AE50">
            <v>4</v>
          </cell>
          <cell r="AF50">
            <v>1</v>
          </cell>
          <cell r="AG50">
            <v>1</v>
          </cell>
          <cell r="AH50">
            <v>4</v>
          </cell>
          <cell r="AI50">
            <v>4</v>
          </cell>
        </row>
        <row r="51">
          <cell r="A51" t="str">
            <v>3.99.040051.0007</v>
          </cell>
          <cell r="B51" t="str">
            <v>PM202</v>
          </cell>
          <cell r="C51" t="str">
            <v>1000T/套(50μl体系)</v>
          </cell>
          <cell r="D51">
            <v>1000</v>
          </cell>
          <cell r="E51" t="str">
            <v>T(50μl)</v>
          </cell>
          <cell r="J51">
            <v>6000</v>
          </cell>
          <cell r="K51">
            <v>1</v>
          </cell>
          <cell r="N51">
            <v>6000</v>
          </cell>
          <cell r="O51">
            <v>1</v>
          </cell>
          <cell r="AD51">
            <v>12000</v>
          </cell>
          <cell r="AE51">
            <v>2</v>
          </cell>
          <cell r="AF51">
            <v>0</v>
          </cell>
          <cell r="AG51">
            <v>0</v>
          </cell>
          <cell r="AH51">
            <v>12</v>
          </cell>
          <cell r="AI51">
            <v>2</v>
          </cell>
        </row>
        <row r="52">
          <cell r="A52" t="str">
            <v>3.99.040052.0002</v>
          </cell>
          <cell r="B52" t="str">
            <v>PM203</v>
          </cell>
          <cell r="C52" t="str">
            <v>100T/套(50μl体系)</v>
          </cell>
          <cell r="D52">
            <v>100</v>
          </cell>
          <cell r="E52" t="str">
            <v>T(50μl)</v>
          </cell>
          <cell r="R52">
            <v>200</v>
          </cell>
          <cell r="S52">
            <v>2</v>
          </cell>
          <cell r="AD52">
            <v>200</v>
          </cell>
          <cell r="AE52">
            <v>2</v>
          </cell>
          <cell r="AF52">
            <v>2</v>
          </cell>
          <cell r="AG52">
            <v>2</v>
          </cell>
          <cell r="AH52">
            <v>2</v>
          </cell>
          <cell r="AI52">
            <v>2</v>
          </cell>
        </row>
        <row r="53">
          <cell r="A53" t="str">
            <v>3.99.040053.0002</v>
          </cell>
          <cell r="B53" t="str">
            <v>PM2021</v>
          </cell>
          <cell r="C53" t="str">
            <v>100T/套(50μl体系)</v>
          </cell>
          <cell r="D53">
            <v>100</v>
          </cell>
          <cell r="E53" t="str">
            <v>T(50μl)</v>
          </cell>
          <cell r="J53">
            <v>200</v>
          </cell>
          <cell r="K53">
            <v>2</v>
          </cell>
          <cell r="AD53">
            <v>200</v>
          </cell>
          <cell r="AE53">
            <v>2</v>
          </cell>
          <cell r="AF53">
            <v>0</v>
          </cell>
          <cell r="AG53">
            <v>0</v>
          </cell>
          <cell r="AH53">
            <v>2</v>
          </cell>
          <cell r="AI53">
            <v>2</v>
          </cell>
        </row>
        <row r="54">
          <cell r="A54" t="str">
            <v>3.99.040056.0002</v>
          </cell>
          <cell r="B54" t="str">
            <v>M2181-4-095203</v>
          </cell>
          <cell r="C54" t="str">
            <v>100T/套(50μl体系)</v>
          </cell>
          <cell r="D54">
            <v>100</v>
          </cell>
          <cell r="E54" t="str">
            <v>T(50μl)</v>
          </cell>
          <cell r="F54">
            <v>1200</v>
          </cell>
          <cell r="G54">
            <v>5</v>
          </cell>
          <cell r="H54">
            <v>200</v>
          </cell>
          <cell r="I54">
            <v>2</v>
          </cell>
          <cell r="J54">
            <v>1900</v>
          </cell>
          <cell r="K54">
            <v>10</v>
          </cell>
          <cell r="L54">
            <v>800</v>
          </cell>
          <cell r="M54">
            <v>4</v>
          </cell>
          <cell r="N54">
            <v>1300</v>
          </cell>
          <cell r="O54">
            <v>6</v>
          </cell>
          <cell r="P54">
            <v>2400</v>
          </cell>
          <cell r="Q54">
            <v>5</v>
          </cell>
          <cell r="R54">
            <v>1700</v>
          </cell>
          <cell r="S54">
            <v>11</v>
          </cell>
          <cell r="T54">
            <v>400</v>
          </cell>
          <cell r="U54">
            <v>3</v>
          </cell>
          <cell r="V54">
            <v>200</v>
          </cell>
          <cell r="W54">
            <v>2</v>
          </cell>
          <cell r="Z54">
            <v>300</v>
          </cell>
          <cell r="AA54">
            <v>2</v>
          </cell>
          <cell r="AB54">
            <v>600</v>
          </cell>
          <cell r="AC54">
            <v>5</v>
          </cell>
          <cell r="AD54">
            <v>11000</v>
          </cell>
          <cell r="AE54">
            <v>55</v>
          </cell>
          <cell r="AF54">
            <v>32</v>
          </cell>
          <cell r="AG54">
            <v>23</v>
          </cell>
          <cell r="AH54">
            <v>110</v>
          </cell>
          <cell r="AI54">
            <v>55</v>
          </cell>
        </row>
        <row r="55">
          <cell r="A55" t="str">
            <v>3.99.040056.0007</v>
          </cell>
          <cell r="B55" t="str">
            <v>M2181-4-095203</v>
          </cell>
          <cell r="C55" t="str">
            <v>1000T/套(50μl体系)</v>
          </cell>
          <cell r="D55">
            <v>1000</v>
          </cell>
          <cell r="E55" t="str">
            <v>T(50μl)</v>
          </cell>
          <cell r="J55">
            <v>5000</v>
          </cell>
          <cell r="K55">
            <v>1</v>
          </cell>
          <cell r="X55">
            <v>60000</v>
          </cell>
          <cell r="Y55">
            <v>4</v>
          </cell>
          <cell r="Z55">
            <v>40000</v>
          </cell>
          <cell r="AA55">
            <v>1</v>
          </cell>
          <cell r="AD55">
            <v>105000</v>
          </cell>
          <cell r="AE55">
            <v>6</v>
          </cell>
          <cell r="AF55">
            <v>100</v>
          </cell>
          <cell r="AG55">
            <v>5</v>
          </cell>
          <cell r="AH55">
            <v>105</v>
          </cell>
          <cell r="AI55">
            <v>6</v>
          </cell>
        </row>
        <row r="56">
          <cell r="A56" t="str">
            <v>3.99.040056.0047</v>
          </cell>
          <cell r="B56" t="str">
            <v>M2181-4-095203</v>
          </cell>
          <cell r="C56" t="str">
            <v>1000T/包(50μl体系)</v>
          </cell>
          <cell r="D56">
            <v>1000</v>
          </cell>
          <cell r="E56" t="str">
            <v>T(50μl)</v>
          </cell>
          <cell r="F56">
            <v>2000</v>
          </cell>
          <cell r="G56">
            <v>1</v>
          </cell>
          <cell r="H56">
            <v>2000</v>
          </cell>
          <cell r="I56">
            <v>1</v>
          </cell>
          <cell r="J56">
            <v>5000</v>
          </cell>
          <cell r="K56">
            <v>1</v>
          </cell>
          <cell r="P56">
            <v>5000</v>
          </cell>
          <cell r="Q56">
            <v>1</v>
          </cell>
          <cell r="R56">
            <v>10000</v>
          </cell>
          <cell r="S56">
            <v>1</v>
          </cell>
          <cell r="T56">
            <v>30000</v>
          </cell>
          <cell r="U56">
            <v>3</v>
          </cell>
          <cell r="V56">
            <v>10000</v>
          </cell>
          <cell r="W56">
            <v>1</v>
          </cell>
          <cell r="Z56">
            <v>10000</v>
          </cell>
          <cell r="AA56">
            <v>1</v>
          </cell>
          <cell r="AB56">
            <v>230000</v>
          </cell>
          <cell r="AC56">
            <v>4</v>
          </cell>
          <cell r="AD56">
            <v>304000</v>
          </cell>
          <cell r="AE56">
            <v>14</v>
          </cell>
          <cell r="AF56">
            <v>290</v>
          </cell>
          <cell r="AG56">
            <v>10</v>
          </cell>
          <cell r="AH56">
            <v>304</v>
          </cell>
          <cell r="AI56">
            <v>14</v>
          </cell>
        </row>
        <row r="57">
          <cell r="A57" t="str">
            <v>3.99.040057.0002</v>
          </cell>
          <cell r="B57" t="str">
            <v>M218-4-095203</v>
          </cell>
          <cell r="C57" t="str">
            <v>100T/套(50μl体系)</v>
          </cell>
          <cell r="D57">
            <v>100</v>
          </cell>
          <cell r="E57" t="str">
            <v>T(50μl)</v>
          </cell>
          <cell r="V57">
            <v>100</v>
          </cell>
          <cell r="W57">
            <v>1</v>
          </cell>
          <cell r="X57">
            <v>100</v>
          </cell>
          <cell r="Y57">
            <v>1</v>
          </cell>
          <cell r="AB57">
            <v>100</v>
          </cell>
          <cell r="AC57">
            <v>1</v>
          </cell>
          <cell r="AD57">
            <v>300</v>
          </cell>
          <cell r="AE57">
            <v>3</v>
          </cell>
          <cell r="AF57">
            <v>3</v>
          </cell>
          <cell r="AG57">
            <v>3</v>
          </cell>
          <cell r="AH57">
            <v>3</v>
          </cell>
          <cell r="AI57">
            <v>3</v>
          </cell>
        </row>
        <row r="58">
          <cell r="A58" t="str">
            <v>3.99.040059.0002</v>
          </cell>
          <cell r="B58" t="str">
            <v>M216-3-004711</v>
          </cell>
          <cell r="C58" t="str">
            <v>100T/套(50μl体系)</v>
          </cell>
          <cell r="D58">
            <v>100</v>
          </cell>
          <cell r="E58" t="str">
            <v>T(50μl)</v>
          </cell>
          <cell r="Z58">
            <v>100</v>
          </cell>
          <cell r="AA58">
            <v>1</v>
          </cell>
          <cell r="AD58">
            <v>100</v>
          </cell>
          <cell r="AE58">
            <v>1</v>
          </cell>
          <cell r="AF58">
            <v>1</v>
          </cell>
          <cell r="AG58">
            <v>1</v>
          </cell>
          <cell r="AH58">
            <v>1</v>
          </cell>
          <cell r="AI58">
            <v>1</v>
          </cell>
        </row>
        <row r="59">
          <cell r="A59" t="str">
            <v>3.99.040062.0002</v>
          </cell>
          <cell r="B59" t="str">
            <v>FM2181-4-095203</v>
          </cell>
          <cell r="C59" t="str">
            <v>100T/套(50μl体系)</v>
          </cell>
          <cell r="D59">
            <v>100</v>
          </cell>
          <cell r="E59" t="str">
            <v>T(50μl)</v>
          </cell>
          <cell r="H59">
            <v>500</v>
          </cell>
          <cell r="I59">
            <v>4</v>
          </cell>
          <cell r="J59">
            <v>6600</v>
          </cell>
          <cell r="K59">
            <v>4</v>
          </cell>
          <cell r="L59">
            <v>600</v>
          </cell>
          <cell r="M59">
            <v>4</v>
          </cell>
          <cell r="P59">
            <v>600</v>
          </cell>
          <cell r="Q59">
            <v>4</v>
          </cell>
          <cell r="R59">
            <v>1000</v>
          </cell>
          <cell r="S59">
            <v>8</v>
          </cell>
          <cell r="T59">
            <v>1000</v>
          </cell>
          <cell r="U59">
            <v>1</v>
          </cell>
          <cell r="V59">
            <v>300</v>
          </cell>
          <cell r="W59">
            <v>2</v>
          </cell>
          <cell r="X59">
            <v>100</v>
          </cell>
          <cell r="Y59">
            <v>1</v>
          </cell>
          <cell r="Z59">
            <v>1200</v>
          </cell>
          <cell r="AA59">
            <v>3</v>
          </cell>
          <cell r="AB59">
            <v>300</v>
          </cell>
          <cell r="AC59">
            <v>2</v>
          </cell>
          <cell r="AD59">
            <v>12200</v>
          </cell>
          <cell r="AE59">
            <v>33</v>
          </cell>
          <cell r="AF59">
            <v>39</v>
          </cell>
          <cell r="AG59">
            <v>17</v>
          </cell>
          <cell r="AH59">
            <v>122</v>
          </cell>
          <cell r="AI59">
            <v>33</v>
          </cell>
        </row>
        <row r="60">
          <cell r="A60" t="str">
            <v>3.99.040062.0007</v>
          </cell>
          <cell r="B60" t="str">
            <v>FM2181-4-095203</v>
          </cell>
          <cell r="C60" t="str">
            <v>1000T/套(50μl体系)</v>
          </cell>
          <cell r="D60">
            <v>1000</v>
          </cell>
          <cell r="E60" t="str">
            <v>T(50μl)</v>
          </cell>
          <cell r="J60">
            <v>2500</v>
          </cell>
          <cell r="K60">
            <v>1</v>
          </cell>
          <cell r="AD60">
            <v>2500</v>
          </cell>
          <cell r="AE60">
            <v>1</v>
          </cell>
          <cell r="AF60">
            <v>0</v>
          </cell>
          <cell r="AG60">
            <v>0</v>
          </cell>
          <cell r="AH60">
            <v>2.5</v>
          </cell>
          <cell r="AI60">
            <v>1</v>
          </cell>
        </row>
        <row r="61">
          <cell r="A61" t="str">
            <v>3.99.040063.0002</v>
          </cell>
          <cell r="B61" t="str">
            <v>M2181-4-095201</v>
          </cell>
          <cell r="C61" t="str">
            <v>100T/套(50μl体系)</v>
          </cell>
          <cell r="D61">
            <v>100</v>
          </cell>
          <cell r="E61" t="str">
            <v>T(50μl)</v>
          </cell>
          <cell r="F61">
            <v>100</v>
          </cell>
          <cell r="G61">
            <v>1</v>
          </cell>
          <cell r="H61">
            <v>100</v>
          </cell>
          <cell r="I61">
            <v>1</v>
          </cell>
          <cell r="J61">
            <v>1100</v>
          </cell>
          <cell r="K61">
            <v>2</v>
          </cell>
          <cell r="L61">
            <v>900</v>
          </cell>
          <cell r="M61">
            <v>3</v>
          </cell>
          <cell r="N61">
            <v>100</v>
          </cell>
          <cell r="O61">
            <v>1</v>
          </cell>
          <cell r="P61">
            <v>800</v>
          </cell>
          <cell r="Q61">
            <v>3</v>
          </cell>
          <cell r="R61">
            <v>1800</v>
          </cell>
          <cell r="S61">
            <v>5</v>
          </cell>
          <cell r="V61">
            <v>200</v>
          </cell>
          <cell r="W61">
            <v>2</v>
          </cell>
          <cell r="X61">
            <v>100</v>
          </cell>
          <cell r="Y61">
            <v>1</v>
          </cell>
          <cell r="Z61">
            <v>1500</v>
          </cell>
          <cell r="AA61">
            <v>1</v>
          </cell>
          <cell r="AB61">
            <v>100</v>
          </cell>
          <cell r="AC61">
            <v>1</v>
          </cell>
          <cell r="AD61">
            <v>6800</v>
          </cell>
          <cell r="AE61">
            <v>21</v>
          </cell>
          <cell r="AF61">
            <v>37</v>
          </cell>
          <cell r="AG61">
            <v>10</v>
          </cell>
          <cell r="AH61">
            <v>68</v>
          </cell>
          <cell r="AI61">
            <v>21</v>
          </cell>
        </row>
        <row r="62">
          <cell r="A62" t="str">
            <v>3.99.040065.0002</v>
          </cell>
          <cell r="B62" t="str">
            <v>PM2031</v>
          </cell>
          <cell r="C62" t="str">
            <v>100T/套(50μl体系)</v>
          </cell>
          <cell r="D62">
            <v>100</v>
          </cell>
          <cell r="E62" t="str">
            <v>T(50μl)</v>
          </cell>
          <cell r="H62">
            <v>400</v>
          </cell>
          <cell r="I62">
            <v>1</v>
          </cell>
          <cell r="J62">
            <v>200</v>
          </cell>
          <cell r="K62">
            <v>2</v>
          </cell>
          <cell r="R62">
            <v>100</v>
          </cell>
          <cell r="S62">
            <v>1</v>
          </cell>
          <cell r="AD62">
            <v>700</v>
          </cell>
          <cell r="AE62">
            <v>4</v>
          </cell>
          <cell r="AF62">
            <v>1</v>
          </cell>
          <cell r="AG62">
            <v>1</v>
          </cell>
          <cell r="AH62">
            <v>7</v>
          </cell>
          <cell r="AI62">
            <v>4</v>
          </cell>
        </row>
        <row r="63">
          <cell r="A63" t="str">
            <v>3.99.040066.0002</v>
          </cell>
          <cell r="B63" t="str">
            <v>M218-4</v>
          </cell>
          <cell r="C63" t="str">
            <v>100T/套(50μl体系)</v>
          </cell>
          <cell r="D63">
            <v>100</v>
          </cell>
          <cell r="E63" t="str">
            <v>T(50μl)</v>
          </cell>
          <cell r="J63">
            <v>100</v>
          </cell>
          <cell r="K63">
            <v>1</v>
          </cell>
          <cell r="L63">
            <v>100</v>
          </cell>
          <cell r="M63">
            <v>1</v>
          </cell>
          <cell r="N63">
            <v>100</v>
          </cell>
          <cell r="O63">
            <v>1</v>
          </cell>
          <cell r="P63">
            <v>100</v>
          </cell>
          <cell r="Q63">
            <v>1</v>
          </cell>
          <cell r="AB63">
            <v>100</v>
          </cell>
          <cell r="AC63">
            <v>1</v>
          </cell>
          <cell r="AD63">
            <v>500</v>
          </cell>
          <cell r="AE63">
            <v>5</v>
          </cell>
          <cell r="AF63">
            <v>1</v>
          </cell>
          <cell r="AG63">
            <v>1</v>
          </cell>
          <cell r="AH63">
            <v>5</v>
          </cell>
          <cell r="AI63">
            <v>5</v>
          </cell>
        </row>
        <row r="64">
          <cell r="A64" t="str">
            <v>3.99.040066.0007</v>
          </cell>
          <cell r="B64" t="str">
            <v>M218-4</v>
          </cell>
          <cell r="C64" t="str">
            <v>1000T/套(50μl体系)</v>
          </cell>
          <cell r="D64">
            <v>1000</v>
          </cell>
          <cell r="E64" t="str">
            <v>T(50μl)</v>
          </cell>
          <cell r="Z64">
            <v>1000</v>
          </cell>
          <cell r="AA64">
            <v>1</v>
          </cell>
          <cell r="AD64">
            <v>1000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</row>
        <row r="65">
          <cell r="A65" t="str">
            <v>3.99.040068.0002</v>
          </cell>
          <cell r="B65" t="str">
            <v>M4161-000403</v>
          </cell>
          <cell r="C65" t="str">
            <v>100T/套(50μl体系)</v>
          </cell>
          <cell r="D65">
            <v>100</v>
          </cell>
          <cell r="E65" t="str">
            <v>T(50μl)</v>
          </cell>
          <cell r="P65">
            <v>1000</v>
          </cell>
          <cell r="Q65">
            <v>1</v>
          </cell>
          <cell r="X65">
            <v>1000</v>
          </cell>
          <cell r="Y65">
            <v>1</v>
          </cell>
          <cell r="AD65">
            <v>2000</v>
          </cell>
          <cell r="AE65">
            <v>2</v>
          </cell>
          <cell r="AF65">
            <v>10</v>
          </cell>
          <cell r="AG65">
            <v>1</v>
          </cell>
          <cell r="AH65">
            <v>20</v>
          </cell>
          <cell r="AI65">
            <v>2</v>
          </cell>
        </row>
        <row r="66">
          <cell r="A66" t="str">
            <v>3.99.040068.0007</v>
          </cell>
          <cell r="B66" t="str">
            <v>M4161-000403</v>
          </cell>
          <cell r="C66" t="str">
            <v>1000T/套(50μl体系)</v>
          </cell>
          <cell r="D66">
            <v>1000</v>
          </cell>
          <cell r="E66" t="str">
            <v>T(50μl)</v>
          </cell>
          <cell r="J66">
            <v>1000</v>
          </cell>
          <cell r="K66">
            <v>1</v>
          </cell>
          <cell r="R66">
            <v>3000</v>
          </cell>
          <cell r="S66">
            <v>1</v>
          </cell>
          <cell r="AD66">
            <v>4000</v>
          </cell>
          <cell r="AE66">
            <v>2</v>
          </cell>
          <cell r="AF66">
            <v>3</v>
          </cell>
          <cell r="AG66">
            <v>1</v>
          </cell>
          <cell r="AH66">
            <v>4</v>
          </cell>
          <cell r="AI66">
            <v>2</v>
          </cell>
        </row>
        <row r="67">
          <cell r="A67" t="str">
            <v>3.99.040069.0002</v>
          </cell>
          <cell r="B67" t="str">
            <v>M4161-000404</v>
          </cell>
          <cell r="C67" t="str">
            <v>100T/套(50μl体系)</v>
          </cell>
          <cell r="D67">
            <v>100</v>
          </cell>
          <cell r="E67" t="str">
            <v>T(50μl)</v>
          </cell>
          <cell r="H67">
            <v>400</v>
          </cell>
          <cell r="I67">
            <v>2</v>
          </cell>
          <cell r="L67">
            <v>100</v>
          </cell>
          <cell r="M67">
            <v>1</v>
          </cell>
          <cell r="AD67">
            <v>500</v>
          </cell>
          <cell r="AE67">
            <v>3</v>
          </cell>
          <cell r="AF67">
            <v>0</v>
          </cell>
          <cell r="AG67">
            <v>0</v>
          </cell>
          <cell r="AH67">
            <v>5</v>
          </cell>
          <cell r="AI67">
            <v>3</v>
          </cell>
        </row>
        <row r="68">
          <cell r="A68" t="str">
            <v>3.99.040070.0002</v>
          </cell>
          <cell r="B68" t="str">
            <v>M216-085201</v>
          </cell>
          <cell r="C68" t="str">
            <v>100T/套(50μl体系)</v>
          </cell>
          <cell r="D68">
            <v>100</v>
          </cell>
          <cell r="E68" t="str">
            <v>T(50μl)</v>
          </cell>
          <cell r="N68">
            <v>100</v>
          </cell>
          <cell r="O68">
            <v>1</v>
          </cell>
          <cell r="Z68">
            <v>1100</v>
          </cell>
          <cell r="AA68">
            <v>2</v>
          </cell>
          <cell r="AD68">
            <v>1200</v>
          </cell>
          <cell r="AE68">
            <v>3</v>
          </cell>
          <cell r="AF68">
            <v>11</v>
          </cell>
          <cell r="AG68">
            <v>2</v>
          </cell>
          <cell r="AH68">
            <v>12</v>
          </cell>
          <cell r="AI68">
            <v>3</v>
          </cell>
        </row>
        <row r="69">
          <cell r="A69" t="str">
            <v>3.99.040074.0002</v>
          </cell>
          <cell r="B69" t="str">
            <v>MD2021</v>
          </cell>
          <cell r="C69" t="str">
            <v>100T/套(50μl体系)</v>
          </cell>
          <cell r="D69">
            <v>100</v>
          </cell>
          <cell r="E69" t="str">
            <v>T(50μl)</v>
          </cell>
          <cell r="N69">
            <v>3000</v>
          </cell>
          <cell r="O69">
            <v>1</v>
          </cell>
          <cell r="AD69">
            <v>3000</v>
          </cell>
          <cell r="AE69">
            <v>1</v>
          </cell>
          <cell r="AF69">
            <v>0</v>
          </cell>
          <cell r="AG69">
            <v>0</v>
          </cell>
          <cell r="AH69">
            <v>30</v>
          </cell>
          <cell r="AI69">
            <v>1</v>
          </cell>
        </row>
        <row r="70">
          <cell r="A70" t="str">
            <v>3.99.040075.0002</v>
          </cell>
          <cell r="B70" t="str">
            <v>FM2071-027101</v>
          </cell>
          <cell r="C70" t="str">
            <v>100T/套(50μl体系)</v>
          </cell>
          <cell r="D70">
            <v>100</v>
          </cell>
          <cell r="E70" t="str">
            <v>T(50μl)</v>
          </cell>
          <cell r="AB70">
            <v>300</v>
          </cell>
          <cell r="AC70">
            <v>1</v>
          </cell>
          <cell r="AD70">
            <v>300</v>
          </cell>
          <cell r="AE70">
            <v>1</v>
          </cell>
          <cell r="AF70">
            <v>3</v>
          </cell>
          <cell r="AG70">
            <v>1</v>
          </cell>
          <cell r="AH70">
            <v>3</v>
          </cell>
          <cell r="AI70">
            <v>1</v>
          </cell>
        </row>
        <row r="71">
          <cell r="A71" t="str">
            <v>3.99.040076.0002</v>
          </cell>
          <cell r="B71" t="str">
            <v>FM2181-4-095201</v>
          </cell>
          <cell r="C71" t="str">
            <v>100T/套(50μl体系)</v>
          </cell>
          <cell r="D71">
            <v>100</v>
          </cell>
          <cell r="E71" t="str">
            <v>T(50μl)</v>
          </cell>
          <cell r="P71">
            <v>200</v>
          </cell>
          <cell r="Q71">
            <v>2</v>
          </cell>
          <cell r="R71">
            <v>500</v>
          </cell>
          <cell r="S71">
            <v>4</v>
          </cell>
          <cell r="Z71">
            <v>200</v>
          </cell>
          <cell r="AA71">
            <v>2</v>
          </cell>
          <cell r="AB71">
            <v>300</v>
          </cell>
          <cell r="AC71">
            <v>2</v>
          </cell>
          <cell r="AD71">
            <v>1200</v>
          </cell>
          <cell r="AE71">
            <v>10</v>
          </cell>
          <cell r="AF71">
            <v>10</v>
          </cell>
          <cell r="AG71">
            <v>8</v>
          </cell>
          <cell r="AH71">
            <v>12</v>
          </cell>
          <cell r="AI71">
            <v>10</v>
          </cell>
        </row>
        <row r="72">
          <cell r="A72" t="str">
            <v>3.99.040077.0002</v>
          </cell>
          <cell r="B72" t="str">
            <v>M2244-043801</v>
          </cell>
          <cell r="C72" t="str">
            <v>100T/套(50μl体系)</v>
          </cell>
          <cell r="D72">
            <v>100</v>
          </cell>
          <cell r="E72" t="str">
            <v>T(50μl)</v>
          </cell>
          <cell r="L72">
            <v>200</v>
          </cell>
          <cell r="M72">
            <v>1</v>
          </cell>
          <cell r="P72">
            <v>300</v>
          </cell>
          <cell r="Q72">
            <v>2</v>
          </cell>
          <cell r="R72">
            <v>200</v>
          </cell>
          <cell r="S72">
            <v>2</v>
          </cell>
          <cell r="T72">
            <v>600</v>
          </cell>
          <cell r="U72">
            <v>5</v>
          </cell>
          <cell r="V72">
            <v>100</v>
          </cell>
          <cell r="W72">
            <v>1</v>
          </cell>
          <cell r="Z72">
            <v>300</v>
          </cell>
          <cell r="AA72">
            <v>2</v>
          </cell>
          <cell r="AB72">
            <v>100</v>
          </cell>
          <cell r="AC72">
            <v>1</v>
          </cell>
          <cell r="AD72">
            <v>1800</v>
          </cell>
          <cell r="AE72">
            <v>14</v>
          </cell>
          <cell r="AF72">
            <v>13</v>
          </cell>
          <cell r="AG72">
            <v>11</v>
          </cell>
          <cell r="AH72">
            <v>18</v>
          </cell>
          <cell r="AI72">
            <v>14</v>
          </cell>
        </row>
        <row r="73">
          <cell r="A73" t="str">
            <v>3.99.040077.0009</v>
          </cell>
          <cell r="B73" t="str">
            <v>M2244-043801</v>
          </cell>
          <cell r="C73" t="str">
            <v>10000T/套(50μl体系)</v>
          </cell>
          <cell r="D73">
            <v>10000</v>
          </cell>
          <cell r="E73" t="str">
            <v>T(50μl)</v>
          </cell>
          <cell r="L73">
            <v>50000</v>
          </cell>
          <cell r="M73">
            <v>1</v>
          </cell>
          <cell r="AD73">
            <v>50000</v>
          </cell>
          <cell r="AE73">
            <v>1</v>
          </cell>
          <cell r="AF73">
            <v>0</v>
          </cell>
          <cell r="AG73">
            <v>0</v>
          </cell>
          <cell r="AH73">
            <v>5</v>
          </cell>
          <cell r="AI73">
            <v>1</v>
          </cell>
        </row>
        <row r="74">
          <cell r="A74" t="str">
            <v>3.99.040078.0002</v>
          </cell>
          <cell r="B74" t="str">
            <v>MD207</v>
          </cell>
          <cell r="C74" t="str">
            <v>100T/套(50μl体系)</v>
          </cell>
          <cell r="D74">
            <v>100</v>
          </cell>
          <cell r="E74" t="str">
            <v>T(50μl)</v>
          </cell>
          <cell r="T74">
            <v>400</v>
          </cell>
          <cell r="U74">
            <v>1</v>
          </cell>
          <cell r="AD74">
            <v>400</v>
          </cell>
          <cell r="AE74">
            <v>1</v>
          </cell>
          <cell r="AF74">
            <v>4</v>
          </cell>
          <cell r="AG74">
            <v>1</v>
          </cell>
          <cell r="AH74">
            <v>4</v>
          </cell>
          <cell r="AI74">
            <v>1</v>
          </cell>
        </row>
        <row r="75">
          <cell r="A75" t="str">
            <v>3.99.040078.0007</v>
          </cell>
          <cell r="B75" t="str">
            <v>MD207</v>
          </cell>
          <cell r="C75" t="str">
            <v>1000T/套(50μl体系)</v>
          </cell>
          <cell r="D75">
            <v>1000</v>
          </cell>
          <cell r="E75" t="str">
            <v>T(50μl)</v>
          </cell>
          <cell r="T75">
            <v>48000</v>
          </cell>
          <cell r="U75">
            <v>1</v>
          </cell>
          <cell r="AD75">
            <v>48000</v>
          </cell>
          <cell r="AE75">
            <v>1</v>
          </cell>
          <cell r="AF75">
            <v>48</v>
          </cell>
          <cell r="AG75">
            <v>1</v>
          </cell>
          <cell r="AH75">
            <v>48</v>
          </cell>
          <cell r="AI75">
            <v>1</v>
          </cell>
        </row>
        <row r="76">
          <cell r="A76" t="str">
            <v>3.99.040080.0002</v>
          </cell>
          <cell r="B76" t="str">
            <v>M2281-002902</v>
          </cell>
          <cell r="C76" t="str">
            <v>100T/套(50μl体系)</v>
          </cell>
          <cell r="D76">
            <v>100</v>
          </cell>
          <cell r="E76" t="str">
            <v>T(50μl)</v>
          </cell>
          <cell r="T76">
            <v>300</v>
          </cell>
          <cell r="U76">
            <v>3</v>
          </cell>
          <cell r="V76">
            <v>100</v>
          </cell>
          <cell r="W76">
            <v>1</v>
          </cell>
          <cell r="X76">
            <v>200</v>
          </cell>
          <cell r="Y76">
            <v>2</v>
          </cell>
          <cell r="Z76">
            <v>1200</v>
          </cell>
          <cell r="AA76">
            <v>4</v>
          </cell>
          <cell r="AD76">
            <v>1800</v>
          </cell>
          <cell r="AE76">
            <v>10</v>
          </cell>
          <cell r="AF76">
            <v>18</v>
          </cell>
          <cell r="AG76">
            <v>10</v>
          </cell>
          <cell r="AH76">
            <v>18</v>
          </cell>
          <cell r="AI76">
            <v>10</v>
          </cell>
        </row>
        <row r="77">
          <cell r="A77" t="str">
            <v>3.99.040085.0002</v>
          </cell>
          <cell r="B77" t="str">
            <v>M2181-4-020305</v>
          </cell>
          <cell r="C77" t="str">
            <v>100T/套(50μl体系)</v>
          </cell>
          <cell r="D77">
            <v>100</v>
          </cell>
          <cell r="E77" t="str">
            <v>T(50μl)</v>
          </cell>
          <cell r="AB77">
            <v>500</v>
          </cell>
          <cell r="AC77">
            <v>1</v>
          </cell>
          <cell r="AD77">
            <v>500</v>
          </cell>
          <cell r="AE77">
            <v>1</v>
          </cell>
          <cell r="AF77">
            <v>5</v>
          </cell>
          <cell r="AG77">
            <v>1</v>
          </cell>
          <cell r="AH77">
            <v>5</v>
          </cell>
          <cell r="AI77">
            <v>1</v>
          </cell>
        </row>
        <row r="78">
          <cell r="A78" t="str">
            <v>3.99.050018.0002</v>
          </cell>
          <cell r="B78" t="str">
            <v>AHM202</v>
          </cell>
          <cell r="C78" t="str">
            <v>50T/套(50μl体系)</v>
          </cell>
          <cell r="D78">
            <v>50</v>
          </cell>
          <cell r="E78" t="str">
            <v>T(50μl)</v>
          </cell>
          <cell r="Z78">
            <v>150</v>
          </cell>
          <cell r="AA78">
            <v>1</v>
          </cell>
          <cell r="AD78">
            <v>150</v>
          </cell>
          <cell r="AE78">
            <v>1</v>
          </cell>
          <cell r="AF78">
            <v>3</v>
          </cell>
          <cell r="AG78">
            <v>1</v>
          </cell>
          <cell r="AH78">
            <v>3</v>
          </cell>
          <cell r="AI78">
            <v>1</v>
          </cell>
        </row>
        <row r="79">
          <cell r="A79" t="str">
            <v>3.99.050018.0008</v>
          </cell>
          <cell r="B79" t="str">
            <v>AHM202</v>
          </cell>
          <cell r="C79" t="str">
            <v>1000T/套(50μl体系)</v>
          </cell>
          <cell r="D79">
            <v>1000</v>
          </cell>
          <cell r="E79" t="str">
            <v>T(50μl)</v>
          </cell>
          <cell r="F79">
            <v>30000</v>
          </cell>
          <cell r="G79">
            <v>1</v>
          </cell>
          <cell r="H79">
            <v>60000</v>
          </cell>
          <cell r="I79">
            <v>1</v>
          </cell>
          <cell r="L79">
            <v>60000</v>
          </cell>
          <cell r="M79">
            <v>1</v>
          </cell>
          <cell r="V79">
            <v>30000</v>
          </cell>
          <cell r="W79">
            <v>1</v>
          </cell>
          <cell r="Z79">
            <v>30000</v>
          </cell>
          <cell r="AA79">
            <v>1</v>
          </cell>
          <cell r="AD79">
            <v>210000</v>
          </cell>
          <cell r="AE79">
            <v>5</v>
          </cell>
          <cell r="AF79">
            <v>60</v>
          </cell>
          <cell r="AG79">
            <v>2</v>
          </cell>
          <cell r="AH79">
            <v>210</v>
          </cell>
          <cell r="AI79">
            <v>5</v>
          </cell>
        </row>
        <row r="80">
          <cell r="A80" t="str">
            <v>3.99.050061.0002</v>
          </cell>
          <cell r="B80" t="str">
            <v>M5261</v>
          </cell>
          <cell r="C80" t="str">
            <v>100T/套(50μl体系)</v>
          </cell>
          <cell r="D80">
            <v>100</v>
          </cell>
          <cell r="E80" t="str">
            <v>T(50μl)</v>
          </cell>
          <cell r="AB80">
            <v>1500</v>
          </cell>
          <cell r="AC80">
            <v>1</v>
          </cell>
          <cell r="AD80">
            <v>1500</v>
          </cell>
          <cell r="AE80">
            <v>1</v>
          </cell>
          <cell r="AF80">
            <v>15</v>
          </cell>
          <cell r="AG80">
            <v>1</v>
          </cell>
          <cell r="AH80">
            <v>15</v>
          </cell>
          <cell r="AI80">
            <v>1</v>
          </cell>
        </row>
        <row r="81">
          <cell r="A81" t="str">
            <v>3.99.110001.0002</v>
          </cell>
          <cell r="B81" t="str">
            <v>E12</v>
          </cell>
          <cell r="C81" t="str">
            <v>20000U/套</v>
          </cell>
          <cell r="D81">
            <v>20000</v>
          </cell>
          <cell r="E81" t="str">
            <v>U</v>
          </cell>
          <cell r="H81">
            <v>40000</v>
          </cell>
          <cell r="I81">
            <v>1</v>
          </cell>
          <cell r="AD81">
            <v>40000</v>
          </cell>
          <cell r="AE81">
            <v>1</v>
          </cell>
          <cell r="AF81">
            <v>0</v>
          </cell>
          <cell r="AG81">
            <v>0</v>
          </cell>
          <cell r="AH81">
            <v>2</v>
          </cell>
          <cell r="AI81">
            <v>1</v>
          </cell>
        </row>
        <row r="82">
          <cell r="A82" t="str">
            <v>3.99.110003.0002</v>
          </cell>
          <cell r="B82" t="str">
            <v>E13</v>
          </cell>
          <cell r="C82" t="str">
            <v>20000U/套</v>
          </cell>
          <cell r="D82">
            <v>20000</v>
          </cell>
          <cell r="E82" t="str">
            <v>U</v>
          </cell>
          <cell r="F82">
            <v>160000</v>
          </cell>
          <cell r="G82">
            <v>6</v>
          </cell>
          <cell r="H82">
            <v>300000</v>
          </cell>
          <cell r="I82">
            <v>6</v>
          </cell>
          <cell r="J82">
            <v>140000</v>
          </cell>
          <cell r="K82">
            <v>5</v>
          </cell>
          <cell r="L82">
            <v>100000</v>
          </cell>
          <cell r="M82">
            <v>1</v>
          </cell>
          <cell r="N82">
            <v>200000</v>
          </cell>
          <cell r="O82">
            <v>4</v>
          </cell>
          <cell r="P82">
            <v>60000</v>
          </cell>
          <cell r="Q82">
            <v>3</v>
          </cell>
          <cell r="R82">
            <v>20000</v>
          </cell>
          <cell r="S82">
            <v>1</v>
          </cell>
          <cell r="X82">
            <v>40000</v>
          </cell>
          <cell r="Y82">
            <v>2</v>
          </cell>
          <cell r="AD82">
            <v>1020000</v>
          </cell>
          <cell r="AE82">
            <v>28</v>
          </cell>
          <cell r="AF82">
            <v>3</v>
          </cell>
          <cell r="AG82">
            <v>3</v>
          </cell>
          <cell r="AH82">
            <v>51</v>
          </cell>
          <cell r="AI82">
            <v>28</v>
          </cell>
        </row>
        <row r="83">
          <cell r="A83" t="str">
            <v>3.99.110003.0018</v>
          </cell>
          <cell r="B83" t="str">
            <v>E13</v>
          </cell>
          <cell r="C83" t="str">
            <v>200000U/套</v>
          </cell>
          <cell r="D83">
            <v>200000</v>
          </cell>
          <cell r="E83" t="str">
            <v>U</v>
          </cell>
          <cell r="F83">
            <v>3000000</v>
          </cell>
          <cell r="G83">
            <v>2</v>
          </cell>
          <cell r="H83">
            <v>1600000</v>
          </cell>
          <cell r="I83">
            <v>2</v>
          </cell>
          <cell r="J83">
            <v>5000000</v>
          </cell>
          <cell r="K83">
            <v>3</v>
          </cell>
          <cell r="L83">
            <v>2200000</v>
          </cell>
          <cell r="M83">
            <v>1</v>
          </cell>
          <cell r="N83">
            <v>4600000</v>
          </cell>
          <cell r="O83">
            <v>3</v>
          </cell>
          <cell r="R83">
            <v>2400000</v>
          </cell>
          <cell r="S83">
            <v>2</v>
          </cell>
          <cell r="V83">
            <v>2200000</v>
          </cell>
          <cell r="W83">
            <v>1</v>
          </cell>
          <cell r="X83">
            <v>400000</v>
          </cell>
          <cell r="Y83">
            <v>1</v>
          </cell>
          <cell r="Z83">
            <v>2200000</v>
          </cell>
          <cell r="AA83">
            <v>1</v>
          </cell>
          <cell r="AB83">
            <v>2200000</v>
          </cell>
          <cell r="AC83">
            <v>1</v>
          </cell>
          <cell r="AD83">
            <v>25800000</v>
          </cell>
          <cell r="AE83">
            <v>17</v>
          </cell>
          <cell r="AF83">
            <v>47</v>
          </cell>
          <cell r="AG83">
            <v>6</v>
          </cell>
          <cell r="AH83">
            <v>129</v>
          </cell>
          <cell r="AI83">
            <v>17</v>
          </cell>
        </row>
        <row r="84">
          <cell r="A84" t="str">
            <v>3.99.110003.0033</v>
          </cell>
          <cell r="B84" t="str">
            <v>E13</v>
          </cell>
          <cell r="C84" t="str">
            <v>1000000U/套</v>
          </cell>
          <cell r="D84">
            <v>1000000</v>
          </cell>
          <cell r="E84" t="str">
            <v>U</v>
          </cell>
          <cell r="V84">
            <v>10000000</v>
          </cell>
          <cell r="W84">
            <v>1</v>
          </cell>
          <cell r="AD84">
            <v>10000000</v>
          </cell>
          <cell r="AE84">
            <v>1</v>
          </cell>
          <cell r="AF84">
            <v>10</v>
          </cell>
          <cell r="AG84">
            <v>1</v>
          </cell>
          <cell r="AH84">
            <v>10</v>
          </cell>
          <cell r="AI84">
            <v>1</v>
          </cell>
        </row>
        <row r="85">
          <cell r="A85" t="str">
            <v>3.99.110056.0002</v>
          </cell>
          <cell r="B85" t="str">
            <v>MD2021</v>
          </cell>
          <cell r="C85" t="str">
            <v>100T/套(50μl体系)</v>
          </cell>
          <cell r="D85">
            <v>100</v>
          </cell>
          <cell r="E85" t="str">
            <v>T(50μl)</v>
          </cell>
          <cell r="F85">
            <v>100</v>
          </cell>
          <cell r="G85">
            <v>1</v>
          </cell>
          <cell r="AD85">
            <v>100</v>
          </cell>
          <cell r="AE85">
            <v>1</v>
          </cell>
          <cell r="AF85">
            <v>0</v>
          </cell>
          <cell r="AG85">
            <v>0</v>
          </cell>
          <cell r="AH85">
            <v>1</v>
          </cell>
          <cell r="AI85">
            <v>1</v>
          </cell>
        </row>
        <row r="86">
          <cell r="A86" t="str">
            <v>3.99.110066.0002</v>
          </cell>
          <cell r="B86" t="str">
            <v>E29</v>
          </cell>
          <cell r="C86" t="str">
            <v>20000U/套</v>
          </cell>
          <cell r="D86">
            <v>20000</v>
          </cell>
          <cell r="E86" t="str">
            <v>U</v>
          </cell>
          <cell r="F86">
            <v>340000</v>
          </cell>
          <cell r="G86">
            <v>7</v>
          </cell>
          <cell r="H86">
            <v>140000</v>
          </cell>
          <cell r="I86">
            <v>3</v>
          </cell>
          <cell r="J86">
            <v>440000</v>
          </cell>
          <cell r="K86">
            <v>10</v>
          </cell>
          <cell r="L86">
            <v>260000</v>
          </cell>
          <cell r="M86">
            <v>4</v>
          </cell>
          <cell r="N86">
            <v>60000</v>
          </cell>
          <cell r="O86">
            <v>3</v>
          </cell>
          <cell r="P86">
            <v>220000</v>
          </cell>
          <cell r="Q86">
            <v>3</v>
          </cell>
          <cell r="R86">
            <v>180000</v>
          </cell>
          <cell r="S86">
            <v>3</v>
          </cell>
          <cell r="T86">
            <v>320000</v>
          </cell>
          <cell r="U86">
            <v>5</v>
          </cell>
          <cell r="V86">
            <v>200000</v>
          </cell>
          <cell r="W86">
            <v>2</v>
          </cell>
          <cell r="Z86">
            <v>80000</v>
          </cell>
          <cell r="AA86">
            <v>1</v>
          </cell>
          <cell r="AB86">
            <v>100000</v>
          </cell>
          <cell r="AC86">
            <v>2</v>
          </cell>
          <cell r="AD86">
            <v>2340000</v>
          </cell>
          <cell r="AE86">
            <v>43</v>
          </cell>
          <cell r="AF86">
            <v>44</v>
          </cell>
          <cell r="AG86">
            <v>13</v>
          </cell>
          <cell r="AH86">
            <v>117</v>
          </cell>
          <cell r="AI86">
            <v>43</v>
          </cell>
        </row>
        <row r="87">
          <cell r="A87" t="str">
            <v>3.99.110066.0018</v>
          </cell>
          <cell r="B87" t="str">
            <v>E29</v>
          </cell>
          <cell r="C87" t="str">
            <v>200000U/套</v>
          </cell>
          <cell r="D87">
            <v>200000</v>
          </cell>
          <cell r="E87" t="str">
            <v>U</v>
          </cell>
          <cell r="J87">
            <v>1400000</v>
          </cell>
          <cell r="K87">
            <v>3</v>
          </cell>
          <cell r="L87">
            <v>2000000</v>
          </cell>
          <cell r="M87">
            <v>1</v>
          </cell>
          <cell r="N87">
            <v>2600000</v>
          </cell>
          <cell r="O87">
            <v>3</v>
          </cell>
          <cell r="P87">
            <v>1200000</v>
          </cell>
          <cell r="Q87">
            <v>2</v>
          </cell>
          <cell r="V87">
            <v>600000</v>
          </cell>
          <cell r="W87">
            <v>1</v>
          </cell>
          <cell r="Z87">
            <v>200000</v>
          </cell>
          <cell r="AA87">
            <v>1</v>
          </cell>
          <cell r="AB87">
            <v>2000000</v>
          </cell>
          <cell r="AC87">
            <v>4</v>
          </cell>
          <cell r="AD87">
            <v>10000000</v>
          </cell>
          <cell r="AE87">
            <v>15</v>
          </cell>
          <cell r="AF87">
            <v>14</v>
          </cell>
          <cell r="AG87">
            <v>6</v>
          </cell>
          <cell r="AH87">
            <v>50</v>
          </cell>
          <cell r="AI87">
            <v>15</v>
          </cell>
        </row>
        <row r="88">
          <cell r="A88" t="str">
            <v>3.99.110073.0002</v>
          </cell>
          <cell r="B88" t="str">
            <v>FE29</v>
          </cell>
          <cell r="C88" t="str">
            <v>20000U/套</v>
          </cell>
          <cell r="D88">
            <v>20000</v>
          </cell>
          <cell r="E88" t="str">
            <v>U</v>
          </cell>
          <cell r="P88">
            <v>20000</v>
          </cell>
          <cell r="Q88">
            <v>1</v>
          </cell>
          <cell r="R88">
            <v>40000</v>
          </cell>
          <cell r="S88">
            <v>2</v>
          </cell>
          <cell r="T88">
            <v>100000</v>
          </cell>
          <cell r="U88">
            <v>3</v>
          </cell>
          <cell r="Z88">
            <v>20000</v>
          </cell>
          <cell r="AA88">
            <v>1</v>
          </cell>
          <cell r="AD88">
            <v>180000</v>
          </cell>
          <cell r="AE88">
            <v>7</v>
          </cell>
          <cell r="AF88">
            <v>8</v>
          </cell>
          <cell r="AG88">
            <v>6</v>
          </cell>
          <cell r="AH88">
            <v>9</v>
          </cell>
          <cell r="AI88">
            <v>7</v>
          </cell>
        </row>
        <row r="89">
          <cell r="A89" t="str">
            <v>3.99.110073.0018</v>
          </cell>
          <cell r="B89" t="str">
            <v>FE29</v>
          </cell>
          <cell r="C89" t="str">
            <v>200000U/套</v>
          </cell>
          <cell r="D89">
            <v>200000</v>
          </cell>
          <cell r="E89" t="str">
            <v>U</v>
          </cell>
          <cell r="H89">
            <v>200000</v>
          </cell>
          <cell r="I89">
            <v>1</v>
          </cell>
          <cell r="L89">
            <v>800000</v>
          </cell>
          <cell r="M89">
            <v>3</v>
          </cell>
          <cell r="P89">
            <v>200000</v>
          </cell>
          <cell r="Q89">
            <v>1</v>
          </cell>
          <cell r="V89">
            <v>200000</v>
          </cell>
          <cell r="W89">
            <v>1</v>
          </cell>
          <cell r="AD89">
            <v>1400000</v>
          </cell>
          <cell r="AE89">
            <v>6</v>
          </cell>
          <cell r="AF89">
            <v>1</v>
          </cell>
          <cell r="AG89">
            <v>1</v>
          </cell>
          <cell r="AH89">
            <v>7</v>
          </cell>
          <cell r="AI89">
            <v>6</v>
          </cell>
        </row>
        <row r="90">
          <cell r="A90" t="str">
            <v>3.99.110114.0001</v>
          </cell>
          <cell r="B90" t="str">
            <v>E43</v>
          </cell>
          <cell r="C90" t="str">
            <v>20000U/套</v>
          </cell>
          <cell r="D90">
            <v>20000</v>
          </cell>
          <cell r="E90" t="str">
            <v>U</v>
          </cell>
          <cell r="P90">
            <v>100000</v>
          </cell>
          <cell r="Q90">
            <v>1</v>
          </cell>
          <cell r="R90">
            <v>60000</v>
          </cell>
          <cell r="S90">
            <v>3</v>
          </cell>
          <cell r="T90">
            <v>20000</v>
          </cell>
          <cell r="U90">
            <v>1</v>
          </cell>
          <cell r="V90">
            <v>340000</v>
          </cell>
          <cell r="W90">
            <v>5</v>
          </cell>
          <cell r="X90">
            <v>40000</v>
          </cell>
          <cell r="Y90">
            <v>1</v>
          </cell>
          <cell r="Z90">
            <v>60000</v>
          </cell>
          <cell r="AA90">
            <v>2</v>
          </cell>
          <cell r="AB90">
            <v>140000</v>
          </cell>
          <cell r="AC90">
            <v>3</v>
          </cell>
          <cell r="AD90">
            <v>760000</v>
          </cell>
          <cell r="AE90">
            <v>16</v>
          </cell>
          <cell r="AF90">
            <v>33</v>
          </cell>
          <cell r="AG90">
            <v>15</v>
          </cell>
          <cell r="AH90">
            <v>38</v>
          </cell>
          <cell r="AI90">
            <v>16</v>
          </cell>
        </row>
        <row r="91">
          <cell r="A91" t="str">
            <v>3.99.110114.0002</v>
          </cell>
          <cell r="B91" t="str">
            <v>E43</v>
          </cell>
          <cell r="C91" t="str">
            <v>200000U/套</v>
          </cell>
          <cell r="D91">
            <v>200000</v>
          </cell>
          <cell r="E91" t="str">
            <v>U</v>
          </cell>
          <cell r="X91">
            <v>600000</v>
          </cell>
          <cell r="Y91">
            <v>1</v>
          </cell>
          <cell r="AD91">
            <v>600000</v>
          </cell>
          <cell r="AE91">
            <v>1</v>
          </cell>
          <cell r="AF91">
            <v>3</v>
          </cell>
          <cell r="AG91">
            <v>1</v>
          </cell>
          <cell r="AH91">
            <v>3</v>
          </cell>
          <cell r="AI91">
            <v>1</v>
          </cell>
        </row>
        <row r="92">
          <cell r="A92" t="str">
            <v>3.99.110115.0001</v>
          </cell>
          <cell r="B92" t="str">
            <v>FE43</v>
          </cell>
          <cell r="C92" t="str">
            <v>20000U/套</v>
          </cell>
          <cell r="D92">
            <v>20000</v>
          </cell>
          <cell r="E92" t="str">
            <v>U</v>
          </cell>
          <cell r="R92">
            <v>60000</v>
          </cell>
          <cell r="S92">
            <v>3</v>
          </cell>
          <cell r="X92">
            <v>20000</v>
          </cell>
          <cell r="Y92">
            <v>1</v>
          </cell>
          <cell r="Z92">
            <v>60000</v>
          </cell>
          <cell r="AA92">
            <v>2</v>
          </cell>
          <cell r="AD92">
            <v>140000</v>
          </cell>
          <cell r="AE92">
            <v>6</v>
          </cell>
          <cell r="AF92">
            <v>7</v>
          </cell>
          <cell r="AG92">
            <v>6</v>
          </cell>
          <cell r="AH92">
            <v>7</v>
          </cell>
          <cell r="AI92">
            <v>6</v>
          </cell>
        </row>
        <row r="93">
          <cell r="A93" t="str">
            <v>3.99.110116.0001</v>
          </cell>
          <cell r="B93" t="str">
            <v>FE42</v>
          </cell>
          <cell r="C93" t="str">
            <v>20000U/套</v>
          </cell>
          <cell r="D93">
            <v>20000</v>
          </cell>
          <cell r="E93" t="str">
            <v>U</v>
          </cell>
          <cell r="R93">
            <v>80000</v>
          </cell>
          <cell r="S93">
            <v>4</v>
          </cell>
          <cell r="V93">
            <v>20000</v>
          </cell>
          <cell r="W93">
            <v>1</v>
          </cell>
          <cell r="X93">
            <v>40000</v>
          </cell>
          <cell r="Y93">
            <v>1</v>
          </cell>
          <cell r="Z93">
            <v>40000</v>
          </cell>
          <cell r="AA93">
            <v>2</v>
          </cell>
          <cell r="AB93">
            <v>240000</v>
          </cell>
          <cell r="AC93">
            <v>3</v>
          </cell>
          <cell r="AD93">
            <v>420000</v>
          </cell>
          <cell r="AE93">
            <v>11</v>
          </cell>
          <cell r="AF93">
            <v>21</v>
          </cell>
          <cell r="AG93">
            <v>11</v>
          </cell>
          <cell r="AH93">
            <v>21</v>
          </cell>
          <cell r="AI93">
            <v>11</v>
          </cell>
        </row>
        <row r="94">
          <cell r="A94" t="str">
            <v>3.99.110116.0002</v>
          </cell>
          <cell r="B94" t="str">
            <v>FE42</v>
          </cell>
          <cell r="C94" t="str">
            <v>200000U/套</v>
          </cell>
          <cell r="D94">
            <v>200000</v>
          </cell>
          <cell r="E94" t="str">
            <v>U</v>
          </cell>
          <cell r="R94">
            <v>400000</v>
          </cell>
          <cell r="S94">
            <v>1</v>
          </cell>
          <cell r="AD94">
            <v>400000</v>
          </cell>
          <cell r="AE94">
            <v>1</v>
          </cell>
          <cell r="AF94">
            <v>2</v>
          </cell>
          <cell r="AG94">
            <v>1</v>
          </cell>
          <cell r="AH94">
            <v>2</v>
          </cell>
          <cell r="AI94">
            <v>1</v>
          </cell>
        </row>
        <row r="95">
          <cell r="A95" t="str">
            <v>3.99.110117.0001</v>
          </cell>
          <cell r="B95" t="str">
            <v>E42</v>
          </cell>
          <cell r="C95" t="str">
            <v>20000U/套</v>
          </cell>
          <cell r="D95">
            <v>20000</v>
          </cell>
          <cell r="E95" t="str">
            <v>U</v>
          </cell>
          <cell r="R95">
            <v>200000</v>
          </cell>
          <cell r="S95">
            <v>1</v>
          </cell>
          <cell r="V95">
            <v>20000</v>
          </cell>
          <cell r="W95">
            <v>1</v>
          </cell>
          <cell r="X95">
            <v>20000</v>
          </cell>
          <cell r="Y95">
            <v>1</v>
          </cell>
          <cell r="Z95">
            <v>820000</v>
          </cell>
          <cell r="AA95">
            <v>3</v>
          </cell>
          <cell r="AB95">
            <v>20000</v>
          </cell>
          <cell r="AC95">
            <v>1</v>
          </cell>
          <cell r="AD95">
            <v>1080000</v>
          </cell>
          <cell r="AE95">
            <v>7</v>
          </cell>
          <cell r="AF95">
            <v>54</v>
          </cell>
          <cell r="AG95">
            <v>7</v>
          </cell>
          <cell r="AH95">
            <v>54</v>
          </cell>
          <cell r="AI95">
            <v>7</v>
          </cell>
        </row>
        <row r="96">
          <cell r="A96" t="str">
            <v>3.99.110117.0002</v>
          </cell>
          <cell r="B96" t="str">
            <v>E42</v>
          </cell>
          <cell r="C96" t="str">
            <v>200000U/套</v>
          </cell>
          <cell r="D96">
            <v>200000</v>
          </cell>
          <cell r="E96" t="str">
            <v>U</v>
          </cell>
          <cell r="R96">
            <v>400000</v>
          </cell>
          <cell r="S96">
            <v>1</v>
          </cell>
          <cell r="AD96">
            <v>400000</v>
          </cell>
          <cell r="AE96">
            <v>1</v>
          </cell>
          <cell r="AF96">
            <v>2</v>
          </cell>
          <cell r="AG96">
            <v>1</v>
          </cell>
          <cell r="AH96">
            <v>2</v>
          </cell>
          <cell r="AI96">
            <v>1</v>
          </cell>
        </row>
        <row r="97">
          <cell r="A97" t="str">
            <v>3.99.120004.0002</v>
          </cell>
          <cell r="B97" t="str">
            <v>FE13</v>
          </cell>
          <cell r="C97" t="str">
            <v>20000U/套</v>
          </cell>
          <cell r="D97">
            <v>20000</v>
          </cell>
          <cell r="E97" t="str">
            <v>U</v>
          </cell>
          <cell r="F97">
            <v>20000</v>
          </cell>
          <cell r="G97">
            <v>1</v>
          </cell>
          <cell r="H97">
            <v>20000</v>
          </cell>
          <cell r="I97">
            <v>1</v>
          </cell>
          <cell r="J97">
            <v>20000</v>
          </cell>
          <cell r="K97">
            <v>1</v>
          </cell>
          <cell r="N97">
            <v>60000</v>
          </cell>
          <cell r="O97">
            <v>1</v>
          </cell>
          <cell r="T97">
            <v>40000</v>
          </cell>
          <cell r="U97">
            <v>1</v>
          </cell>
          <cell r="Z97">
            <v>60000</v>
          </cell>
          <cell r="AA97">
            <v>2</v>
          </cell>
          <cell r="AD97">
            <v>220000</v>
          </cell>
          <cell r="AE97">
            <v>7</v>
          </cell>
          <cell r="AF97">
            <v>5</v>
          </cell>
          <cell r="AG97">
            <v>3</v>
          </cell>
          <cell r="AH97">
            <v>11</v>
          </cell>
          <cell r="AI97">
            <v>7</v>
          </cell>
        </row>
        <row r="98">
          <cell r="A98" t="str">
            <v>3.99.120004.0018</v>
          </cell>
          <cell r="B98" t="str">
            <v>FE13</v>
          </cell>
          <cell r="C98" t="str">
            <v>200000U/套</v>
          </cell>
          <cell r="D98">
            <v>200000</v>
          </cell>
          <cell r="E98" t="str">
            <v>U</v>
          </cell>
          <cell r="H98">
            <v>400000</v>
          </cell>
          <cell r="I98">
            <v>1</v>
          </cell>
          <cell r="J98">
            <v>1600000</v>
          </cell>
          <cell r="K98">
            <v>3</v>
          </cell>
          <cell r="L98">
            <v>200000</v>
          </cell>
          <cell r="M98">
            <v>1</v>
          </cell>
          <cell r="N98">
            <v>1800000</v>
          </cell>
          <cell r="O98">
            <v>2</v>
          </cell>
          <cell r="P98">
            <v>600000</v>
          </cell>
          <cell r="Q98">
            <v>1</v>
          </cell>
          <cell r="T98">
            <v>1400000</v>
          </cell>
          <cell r="U98">
            <v>2</v>
          </cell>
          <cell r="V98">
            <v>600000</v>
          </cell>
          <cell r="W98">
            <v>1</v>
          </cell>
          <cell r="X98">
            <v>1000000</v>
          </cell>
          <cell r="Y98">
            <v>1</v>
          </cell>
          <cell r="Z98">
            <v>1000000</v>
          </cell>
          <cell r="AA98">
            <v>1</v>
          </cell>
          <cell r="AD98">
            <v>8600000</v>
          </cell>
          <cell r="AE98">
            <v>13</v>
          </cell>
          <cell r="AF98">
            <v>20</v>
          </cell>
          <cell r="AG98">
            <v>5</v>
          </cell>
          <cell r="AH98">
            <v>43</v>
          </cell>
          <cell r="AI98">
            <v>13</v>
          </cell>
        </row>
        <row r="99">
          <cell r="A99" t="str">
            <v>3.99.120037.0002</v>
          </cell>
          <cell r="B99" t="str">
            <v>MD2071-2</v>
          </cell>
          <cell r="C99" t="str">
            <v>100T/套(50μl体系)</v>
          </cell>
          <cell r="D99">
            <v>100</v>
          </cell>
          <cell r="E99" t="str">
            <v>T(50μl)</v>
          </cell>
          <cell r="F99">
            <v>300</v>
          </cell>
          <cell r="G99">
            <v>1</v>
          </cell>
          <cell r="R99">
            <v>100</v>
          </cell>
          <cell r="S99">
            <v>1</v>
          </cell>
          <cell r="AD99">
            <v>400</v>
          </cell>
          <cell r="AE99">
            <v>2</v>
          </cell>
          <cell r="AF99">
            <v>1</v>
          </cell>
          <cell r="AG99">
            <v>1</v>
          </cell>
          <cell r="AH99">
            <v>4</v>
          </cell>
          <cell r="AI99">
            <v>2</v>
          </cell>
        </row>
        <row r="100">
          <cell r="A100" t="str">
            <v>3.99.120037.0003</v>
          </cell>
          <cell r="B100" t="str">
            <v>MD2071-2</v>
          </cell>
          <cell r="C100" t="str">
            <v>200T/套(50μl体系)</v>
          </cell>
          <cell r="D100">
            <v>200</v>
          </cell>
          <cell r="E100" t="str">
            <v>T(50μl)</v>
          </cell>
          <cell r="R100">
            <v>2000</v>
          </cell>
          <cell r="S100">
            <v>1</v>
          </cell>
          <cell r="AD100">
            <v>2000</v>
          </cell>
          <cell r="AE100">
            <v>1</v>
          </cell>
          <cell r="AF100">
            <v>10</v>
          </cell>
          <cell r="AG100">
            <v>1</v>
          </cell>
          <cell r="AH100">
            <v>10</v>
          </cell>
          <cell r="AI100">
            <v>1</v>
          </cell>
        </row>
        <row r="101">
          <cell r="A101" t="str">
            <v>3.99.120037.0020</v>
          </cell>
          <cell r="B101" t="str">
            <v>MD2071-2</v>
          </cell>
          <cell r="C101" t="str">
            <v>1000T/套(50μl体系)</v>
          </cell>
          <cell r="D101">
            <v>1000</v>
          </cell>
          <cell r="E101" t="str">
            <v>T(50μl)</v>
          </cell>
          <cell r="F101">
            <v>50000</v>
          </cell>
          <cell r="G101">
            <v>1</v>
          </cell>
          <cell r="N101">
            <v>2000</v>
          </cell>
          <cell r="O101">
            <v>1</v>
          </cell>
          <cell r="P101">
            <v>5000</v>
          </cell>
          <cell r="Q101">
            <v>1</v>
          </cell>
          <cell r="R101">
            <v>50000</v>
          </cell>
          <cell r="S101">
            <v>1</v>
          </cell>
          <cell r="V101">
            <v>2000</v>
          </cell>
          <cell r="W101">
            <v>1</v>
          </cell>
          <cell r="X101">
            <v>2000</v>
          </cell>
          <cell r="Y101">
            <v>1</v>
          </cell>
          <cell r="Z101">
            <v>50000</v>
          </cell>
          <cell r="AA101">
            <v>1</v>
          </cell>
          <cell r="AD101">
            <v>161000</v>
          </cell>
          <cell r="AE101">
            <v>7</v>
          </cell>
          <cell r="AF101">
            <v>104</v>
          </cell>
          <cell r="AG101">
            <v>4</v>
          </cell>
          <cell r="AH101">
            <v>161</v>
          </cell>
          <cell r="AI101">
            <v>7</v>
          </cell>
        </row>
        <row r="102">
          <cell r="A102" t="str">
            <v>3.99.120039.0002</v>
          </cell>
          <cell r="B102" t="str">
            <v>MD2071</v>
          </cell>
          <cell r="C102" t="str">
            <v>100T/套(50μl体系)</v>
          </cell>
          <cell r="D102">
            <v>100</v>
          </cell>
          <cell r="E102" t="str">
            <v>T(50μl)</v>
          </cell>
          <cell r="F102">
            <v>2900</v>
          </cell>
          <cell r="G102">
            <v>3</v>
          </cell>
          <cell r="H102">
            <v>2000</v>
          </cell>
          <cell r="I102">
            <v>1</v>
          </cell>
          <cell r="J102">
            <v>1300</v>
          </cell>
          <cell r="K102">
            <v>4</v>
          </cell>
          <cell r="L102">
            <v>900</v>
          </cell>
          <cell r="M102">
            <v>5</v>
          </cell>
          <cell r="N102">
            <v>700</v>
          </cell>
          <cell r="O102">
            <v>3</v>
          </cell>
          <cell r="P102">
            <v>3200</v>
          </cell>
          <cell r="Q102">
            <v>6</v>
          </cell>
          <cell r="R102">
            <v>4700</v>
          </cell>
          <cell r="S102">
            <v>5</v>
          </cell>
          <cell r="T102">
            <v>1800</v>
          </cell>
          <cell r="U102">
            <v>3</v>
          </cell>
          <cell r="V102">
            <v>600</v>
          </cell>
          <cell r="W102">
            <v>2</v>
          </cell>
          <cell r="X102">
            <v>100</v>
          </cell>
          <cell r="Y102">
            <v>1</v>
          </cell>
          <cell r="AD102">
            <v>18200</v>
          </cell>
          <cell r="AE102">
            <v>33</v>
          </cell>
          <cell r="AF102">
            <v>72</v>
          </cell>
          <cell r="AG102">
            <v>11</v>
          </cell>
          <cell r="AH102">
            <v>182</v>
          </cell>
          <cell r="AI102">
            <v>33</v>
          </cell>
        </row>
        <row r="103">
          <cell r="A103" t="str">
            <v>3.99.120039.0019</v>
          </cell>
          <cell r="B103" t="str">
            <v>MD2071</v>
          </cell>
          <cell r="C103" t="str">
            <v>25ml/套</v>
          </cell>
          <cell r="D103">
            <v>25</v>
          </cell>
          <cell r="E103" t="str">
            <v>T(50μl)</v>
          </cell>
          <cell r="L103">
            <v>4000</v>
          </cell>
          <cell r="M103">
            <v>1</v>
          </cell>
          <cell r="AD103">
            <v>4000</v>
          </cell>
          <cell r="AE103">
            <v>1</v>
          </cell>
          <cell r="AF103">
            <v>0</v>
          </cell>
          <cell r="AG103">
            <v>0</v>
          </cell>
          <cell r="AH103">
            <v>160</v>
          </cell>
          <cell r="AI103">
            <v>1</v>
          </cell>
        </row>
        <row r="104">
          <cell r="A104" t="str">
            <v>3.99.120039.0020</v>
          </cell>
          <cell r="B104" t="str">
            <v>MD2071</v>
          </cell>
          <cell r="C104" t="str">
            <v>1000T/套(50μl体系)</v>
          </cell>
          <cell r="D104">
            <v>1000</v>
          </cell>
          <cell r="E104" t="str">
            <v>T(50μl)</v>
          </cell>
          <cell r="F104">
            <v>2000</v>
          </cell>
          <cell r="G104">
            <v>1</v>
          </cell>
          <cell r="N104">
            <v>4000</v>
          </cell>
          <cell r="O104">
            <v>1</v>
          </cell>
          <cell r="P104">
            <v>5000</v>
          </cell>
          <cell r="Q104">
            <v>1</v>
          </cell>
          <cell r="R104">
            <v>5000</v>
          </cell>
          <cell r="S104">
            <v>1</v>
          </cell>
          <cell r="V104">
            <v>6000</v>
          </cell>
          <cell r="W104">
            <v>1</v>
          </cell>
          <cell r="X104">
            <v>2000</v>
          </cell>
          <cell r="Y104">
            <v>1</v>
          </cell>
          <cell r="Z104">
            <v>7000</v>
          </cell>
          <cell r="AA104">
            <v>1</v>
          </cell>
          <cell r="AD104">
            <v>31000</v>
          </cell>
          <cell r="AE104">
            <v>7</v>
          </cell>
          <cell r="AF104">
            <v>20</v>
          </cell>
          <cell r="AG104">
            <v>4</v>
          </cell>
          <cell r="AH104">
            <v>31</v>
          </cell>
          <cell r="AI104">
            <v>7</v>
          </cell>
        </row>
        <row r="105">
          <cell r="A105" t="str">
            <v>3.99.120040.0033</v>
          </cell>
          <cell r="B105" t="str">
            <v>MD2084-2</v>
          </cell>
          <cell r="C105" t="str">
            <v>1000T/套(50μl体系)</v>
          </cell>
          <cell r="D105">
            <v>1000</v>
          </cell>
          <cell r="E105" t="str">
            <v>T(50μl)</v>
          </cell>
          <cell r="L105">
            <v>10000</v>
          </cell>
          <cell r="M105">
            <v>2</v>
          </cell>
          <cell r="N105">
            <v>5000</v>
          </cell>
          <cell r="O105">
            <v>1</v>
          </cell>
          <cell r="AB105">
            <v>10000</v>
          </cell>
          <cell r="AC105">
            <v>1</v>
          </cell>
          <cell r="AD105">
            <v>25000</v>
          </cell>
          <cell r="AE105">
            <v>4</v>
          </cell>
          <cell r="AF105">
            <v>10</v>
          </cell>
          <cell r="AG105">
            <v>1</v>
          </cell>
          <cell r="AH105">
            <v>25</v>
          </cell>
          <cell r="AI105">
            <v>4</v>
          </cell>
        </row>
        <row r="106">
          <cell r="A106" t="str">
            <v>3.99.120042.0034</v>
          </cell>
          <cell r="B106" t="str">
            <v>MD2084-000801</v>
          </cell>
          <cell r="C106" t="str">
            <v>1750T/包</v>
          </cell>
          <cell r="D106">
            <v>1750</v>
          </cell>
          <cell r="E106" t="str">
            <v>T(50μl)</v>
          </cell>
          <cell r="P106">
            <v>1750</v>
          </cell>
          <cell r="Q106">
            <v>1</v>
          </cell>
          <cell r="AD106">
            <v>1750</v>
          </cell>
          <cell r="AE106">
            <v>1</v>
          </cell>
          <cell r="AF106">
            <v>0</v>
          </cell>
          <cell r="AG106">
            <v>0</v>
          </cell>
          <cell r="AH106">
            <v>1</v>
          </cell>
          <cell r="AI106">
            <v>1</v>
          </cell>
        </row>
        <row r="107">
          <cell r="A107" t="str">
            <v>3.99.120042.0035</v>
          </cell>
          <cell r="B107" t="str">
            <v>MD2084-000801</v>
          </cell>
          <cell r="C107" t="str">
            <v>3000T/包</v>
          </cell>
          <cell r="D107">
            <v>3000</v>
          </cell>
          <cell r="E107" t="str">
            <v>T(50μl)</v>
          </cell>
          <cell r="T107">
            <v>3000</v>
          </cell>
          <cell r="U107">
            <v>1</v>
          </cell>
          <cell r="AD107">
            <v>3000</v>
          </cell>
          <cell r="AE107">
            <v>1</v>
          </cell>
          <cell r="AF107">
            <v>1</v>
          </cell>
          <cell r="AG107">
            <v>1</v>
          </cell>
          <cell r="AH107">
            <v>1</v>
          </cell>
          <cell r="AI107">
            <v>1</v>
          </cell>
        </row>
        <row r="108">
          <cell r="A108" t="str">
            <v>3.99.120043.0015</v>
          </cell>
          <cell r="B108" t="str">
            <v>MD2104</v>
          </cell>
          <cell r="C108" t="str">
            <v>100T/套(50μl体系)</v>
          </cell>
          <cell r="D108">
            <v>100</v>
          </cell>
          <cell r="E108" t="str">
            <v>T(50μl)</v>
          </cell>
          <cell r="N108">
            <v>100</v>
          </cell>
          <cell r="O108">
            <v>1</v>
          </cell>
          <cell r="AB108">
            <v>200</v>
          </cell>
          <cell r="AC108">
            <v>2</v>
          </cell>
          <cell r="AD108">
            <v>300</v>
          </cell>
          <cell r="AE108">
            <v>3</v>
          </cell>
          <cell r="AF108">
            <v>2</v>
          </cell>
          <cell r="AG108">
            <v>2</v>
          </cell>
          <cell r="AH108">
            <v>3</v>
          </cell>
          <cell r="AI108">
            <v>3</v>
          </cell>
        </row>
        <row r="109">
          <cell r="A109" t="str">
            <v>3.99.120049.0015</v>
          </cell>
          <cell r="B109" t="str">
            <v>MD2084-4</v>
          </cell>
          <cell r="C109" t="str">
            <v>100T/套(50μl体系)</v>
          </cell>
          <cell r="D109">
            <v>100</v>
          </cell>
          <cell r="E109" t="str">
            <v>T(50μl)</v>
          </cell>
          <cell r="F109">
            <v>200</v>
          </cell>
          <cell r="G109">
            <v>2</v>
          </cell>
          <cell r="H109">
            <v>1900</v>
          </cell>
          <cell r="I109">
            <v>6</v>
          </cell>
          <cell r="J109">
            <v>600</v>
          </cell>
          <cell r="K109">
            <v>2</v>
          </cell>
          <cell r="L109">
            <v>2400</v>
          </cell>
          <cell r="M109">
            <v>11</v>
          </cell>
          <cell r="N109">
            <v>4300</v>
          </cell>
          <cell r="O109">
            <v>11</v>
          </cell>
          <cell r="P109">
            <v>11000</v>
          </cell>
          <cell r="Q109">
            <v>12</v>
          </cell>
          <cell r="R109">
            <v>300</v>
          </cell>
          <cell r="S109">
            <v>2</v>
          </cell>
          <cell r="T109">
            <v>900</v>
          </cell>
          <cell r="U109">
            <v>6</v>
          </cell>
          <cell r="X109">
            <v>1000</v>
          </cell>
          <cell r="Y109">
            <v>1</v>
          </cell>
          <cell r="Z109">
            <v>1000</v>
          </cell>
          <cell r="AA109">
            <v>2</v>
          </cell>
          <cell r="AB109">
            <v>4100</v>
          </cell>
          <cell r="AC109">
            <v>7</v>
          </cell>
          <cell r="AD109">
            <v>27700</v>
          </cell>
          <cell r="AE109">
            <v>62</v>
          </cell>
          <cell r="AF109">
            <v>73</v>
          </cell>
          <cell r="AG109">
            <v>18</v>
          </cell>
          <cell r="AH109">
            <v>277</v>
          </cell>
          <cell r="AI109">
            <v>62</v>
          </cell>
        </row>
        <row r="110">
          <cell r="A110" t="str">
            <v>3.99.130028.0015</v>
          </cell>
          <cell r="B110" t="str">
            <v>FM507</v>
          </cell>
          <cell r="C110" t="str">
            <v>100T/套(50μl体系)</v>
          </cell>
          <cell r="D110">
            <v>100</v>
          </cell>
          <cell r="E110" t="str">
            <v>T(50μl)</v>
          </cell>
          <cell r="F110">
            <v>100</v>
          </cell>
          <cell r="G110">
            <v>1</v>
          </cell>
          <cell r="P110">
            <v>200</v>
          </cell>
          <cell r="Q110">
            <v>1</v>
          </cell>
          <cell r="R110">
            <v>400</v>
          </cell>
          <cell r="S110">
            <v>2</v>
          </cell>
          <cell r="Z110">
            <v>2000</v>
          </cell>
          <cell r="AA110">
            <v>2</v>
          </cell>
          <cell r="AD110">
            <v>2700</v>
          </cell>
          <cell r="AE110">
            <v>6</v>
          </cell>
          <cell r="AF110">
            <v>24</v>
          </cell>
          <cell r="AG110">
            <v>4</v>
          </cell>
          <cell r="AH110">
            <v>27</v>
          </cell>
          <cell r="AI110">
            <v>6</v>
          </cell>
        </row>
        <row r="111">
          <cell r="A111" t="str">
            <v>3.99.130028.0067</v>
          </cell>
          <cell r="B111" t="str">
            <v>FM507</v>
          </cell>
          <cell r="C111" t="str">
            <v>1000T/套(50μl体系)</v>
          </cell>
          <cell r="D111">
            <v>1000</v>
          </cell>
          <cell r="E111" t="str">
            <v>T(50μl)</v>
          </cell>
          <cell r="H111">
            <v>20000</v>
          </cell>
          <cell r="I111">
            <v>2</v>
          </cell>
          <cell r="L111">
            <v>20000</v>
          </cell>
          <cell r="M111">
            <v>2</v>
          </cell>
          <cell r="P111">
            <v>30000</v>
          </cell>
          <cell r="Q111">
            <v>2</v>
          </cell>
          <cell r="R111">
            <v>20000</v>
          </cell>
          <cell r="S111">
            <v>2</v>
          </cell>
          <cell r="V111">
            <v>20000</v>
          </cell>
          <cell r="W111">
            <v>2</v>
          </cell>
          <cell r="X111">
            <v>30000</v>
          </cell>
          <cell r="Y111">
            <v>2</v>
          </cell>
          <cell r="AD111">
            <v>140000</v>
          </cell>
          <cell r="AE111">
            <v>12</v>
          </cell>
          <cell r="AF111">
            <v>70</v>
          </cell>
          <cell r="AG111">
            <v>6</v>
          </cell>
          <cell r="AH111">
            <v>140</v>
          </cell>
          <cell r="AI111">
            <v>12</v>
          </cell>
        </row>
        <row r="112">
          <cell r="A112" t="str">
            <v>3.99.130029.0015</v>
          </cell>
          <cell r="B112" t="str">
            <v>FM5071</v>
          </cell>
          <cell r="C112" t="str">
            <v>100T/套(50μl体系)</v>
          </cell>
          <cell r="D112">
            <v>100</v>
          </cell>
          <cell r="E112" t="str">
            <v>T(50μl)</v>
          </cell>
          <cell r="F112">
            <v>1800</v>
          </cell>
          <cell r="G112">
            <v>3</v>
          </cell>
          <cell r="H112">
            <v>1700</v>
          </cell>
          <cell r="I112">
            <v>5</v>
          </cell>
          <cell r="J112">
            <v>800</v>
          </cell>
          <cell r="K112">
            <v>4</v>
          </cell>
          <cell r="L112">
            <v>1000</v>
          </cell>
          <cell r="M112">
            <v>1</v>
          </cell>
          <cell r="N112">
            <v>5100</v>
          </cell>
          <cell r="O112">
            <v>5</v>
          </cell>
          <cell r="P112">
            <v>9600</v>
          </cell>
          <cell r="Q112">
            <v>7</v>
          </cell>
          <cell r="R112">
            <v>600</v>
          </cell>
          <cell r="S112">
            <v>3</v>
          </cell>
          <cell r="T112">
            <v>4000</v>
          </cell>
          <cell r="U112">
            <v>2</v>
          </cell>
          <cell r="V112">
            <v>4200</v>
          </cell>
          <cell r="W112">
            <v>2</v>
          </cell>
          <cell r="X112">
            <v>100</v>
          </cell>
          <cell r="Y112">
            <v>1</v>
          </cell>
          <cell r="Z112">
            <v>9000</v>
          </cell>
          <cell r="AA112">
            <v>4</v>
          </cell>
          <cell r="AB112">
            <v>5100</v>
          </cell>
          <cell r="AC112">
            <v>4</v>
          </cell>
          <cell r="AD112">
            <v>43000</v>
          </cell>
          <cell r="AE112">
            <v>41</v>
          </cell>
          <cell r="AF112">
            <v>230</v>
          </cell>
          <cell r="AG112">
            <v>16</v>
          </cell>
          <cell r="AH112">
            <v>430</v>
          </cell>
          <cell r="AI112">
            <v>41</v>
          </cell>
        </row>
        <row r="113">
          <cell r="A113" t="str">
            <v>3.99.130029.0067</v>
          </cell>
          <cell r="B113" t="str">
            <v>FM5071</v>
          </cell>
          <cell r="C113" t="str">
            <v>1000T/套(50μl体系)</v>
          </cell>
          <cell r="D113">
            <v>1000</v>
          </cell>
          <cell r="E113" t="str">
            <v>T(50μl)</v>
          </cell>
          <cell r="L113">
            <v>2000</v>
          </cell>
          <cell r="M113">
            <v>1</v>
          </cell>
          <cell r="T113">
            <v>2000</v>
          </cell>
          <cell r="U113">
            <v>1</v>
          </cell>
          <cell r="V113">
            <v>10000</v>
          </cell>
          <cell r="W113">
            <v>1</v>
          </cell>
          <cell r="X113">
            <v>4000</v>
          </cell>
          <cell r="Y113">
            <v>2</v>
          </cell>
          <cell r="AD113">
            <v>18000</v>
          </cell>
          <cell r="AE113">
            <v>5</v>
          </cell>
          <cell r="AF113">
            <v>16</v>
          </cell>
          <cell r="AG113">
            <v>4</v>
          </cell>
          <cell r="AH113">
            <v>18</v>
          </cell>
          <cell r="AI113">
            <v>5</v>
          </cell>
        </row>
        <row r="114">
          <cell r="A114" t="str">
            <v>3.99.130029.0110</v>
          </cell>
          <cell r="B114" t="str">
            <v>FM5071</v>
          </cell>
          <cell r="C114" t="str">
            <v>10000T/套(50μl体系)</v>
          </cell>
          <cell r="D114">
            <v>10000</v>
          </cell>
          <cell r="E114" t="str">
            <v>T(50μl)</v>
          </cell>
          <cell r="R114">
            <v>10000</v>
          </cell>
          <cell r="S114">
            <v>1</v>
          </cell>
          <cell r="AD114">
            <v>10000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</row>
        <row r="115">
          <cell r="A115" t="str">
            <v>3.99.130032.0002</v>
          </cell>
          <cell r="B115" t="str">
            <v>M0091</v>
          </cell>
          <cell r="C115" t="str">
            <v>100T/套(50μl体系)</v>
          </cell>
          <cell r="D115">
            <v>100</v>
          </cell>
          <cell r="E115" t="str">
            <v>T(50μl)</v>
          </cell>
          <cell r="F115">
            <v>1000</v>
          </cell>
          <cell r="G115">
            <v>2</v>
          </cell>
          <cell r="H115">
            <v>500</v>
          </cell>
          <cell r="I115">
            <v>1</v>
          </cell>
          <cell r="N115">
            <v>500</v>
          </cell>
          <cell r="O115">
            <v>1</v>
          </cell>
          <cell r="P115">
            <v>1000</v>
          </cell>
          <cell r="Q115">
            <v>2</v>
          </cell>
          <cell r="T115">
            <v>500</v>
          </cell>
          <cell r="U115">
            <v>1</v>
          </cell>
          <cell r="V115">
            <v>1500</v>
          </cell>
          <cell r="W115">
            <v>3</v>
          </cell>
          <cell r="Z115">
            <v>500</v>
          </cell>
          <cell r="AA115">
            <v>1</v>
          </cell>
          <cell r="AB115">
            <v>2500</v>
          </cell>
          <cell r="AC115">
            <v>5</v>
          </cell>
          <cell r="AD115">
            <v>8000</v>
          </cell>
          <cell r="AE115">
            <v>16</v>
          </cell>
          <cell r="AF115">
            <v>50</v>
          </cell>
          <cell r="AG115">
            <v>10</v>
          </cell>
          <cell r="AH115">
            <v>80</v>
          </cell>
          <cell r="AI115">
            <v>16</v>
          </cell>
        </row>
        <row r="116">
          <cell r="A116" t="str">
            <v>3.99.130032.0018</v>
          </cell>
          <cell r="B116" t="str">
            <v>M0091</v>
          </cell>
          <cell r="C116" t="str">
            <v>1000T/套(50μl体系)</v>
          </cell>
          <cell r="D116">
            <v>1000</v>
          </cell>
          <cell r="E116" t="str">
            <v>T(50μl)</v>
          </cell>
          <cell r="F116">
            <v>10000</v>
          </cell>
          <cell r="G116">
            <v>2</v>
          </cell>
          <cell r="H116">
            <v>6000</v>
          </cell>
          <cell r="I116">
            <v>1</v>
          </cell>
          <cell r="N116">
            <v>1000</v>
          </cell>
          <cell r="O116">
            <v>1</v>
          </cell>
          <cell r="P116">
            <v>4000</v>
          </cell>
          <cell r="Q116">
            <v>2</v>
          </cell>
          <cell r="T116">
            <v>2000</v>
          </cell>
          <cell r="U116">
            <v>1</v>
          </cell>
          <cell r="V116">
            <v>45500</v>
          </cell>
          <cell r="W116">
            <v>3</v>
          </cell>
          <cell r="Z116">
            <v>2000</v>
          </cell>
          <cell r="AA116">
            <v>1</v>
          </cell>
          <cell r="AB116">
            <v>36000</v>
          </cell>
          <cell r="AC116">
            <v>4</v>
          </cell>
          <cell r="AD116">
            <v>106500</v>
          </cell>
          <cell r="AE116">
            <v>15</v>
          </cell>
          <cell r="AF116">
            <v>85.5</v>
          </cell>
          <cell r="AG116">
            <v>9</v>
          </cell>
          <cell r="AH116">
            <v>106.5</v>
          </cell>
          <cell r="AI116">
            <v>15</v>
          </cell>
        </row>
        <row r="117">
          <cell r="A117" t="str">
            <v>3.99.130033.0015</v>
          </cell>
          <cell r="B117" t="str">
            <v>FM5161</v>
          </cell>
          <cell r="C117" t="str">
            <v>100T/套(50μl体系)</v>
          </cell>
          <cell r="D117">
            <v>100</v>
          </cell>
          <cell r="E117" t="str">
            <v>T(50μl)</v>
          </cell>
          <cell r="J117">
            <v>600</v>
          </cell>
          <cell r="K117">
            <v>5</v>
          </cell>
          <cell r="P117">
            <v>200</v>
          </cell>
          <cell r="Q117">
            <v>2</v>
          </cell>
          <cell r="X117">
            <v>100</v>
          </cell>
          <cell r="Y117">
            <v>1</v>
          </cell>
          <cell r="Z117">
            <v>200</v>
          </cell>
          <cell r="AA117">
            <v>2</v>
          </cell>
          <cell r="AB117">
            <v>100</v>
          </cell>
          <cell r="AC117">
            <v>1</v>
          </cell>
          <cell r="AD117">
            <v>1200</v>
          </cell>
          <cell r="AE117">
            <v>11</v>
          </cell>
          <cell r="AF117">
            <v>4</v>
          </cell>
          <cell r="AG117">
            <v>4</v>
          </cell>
          <cell r="AH117">
            <v>12</v>
          </cell>
          <cell r="AI117">
            <v>11</v>
          </cell>
        </row>
        <row r="118">
          <cell r="A118" t="str">
            <v>3.99.130033.0067</v>
          </cell>
          <cell r="B118" t="str">
            <v>FM5161</v>
          </cell>
          <cell r="C118" t="str">
            <v>1000T/套(50μl体系)</v>
          </cell>
          <cell r="D118">
            <v>1000</v>
          </cell>
          <cell r="E118" t="str">
            <v>T(50μl)</v>
          </cell>
          <cell r="F118">
            <v>5000</v>
          </cell>
          <cell r="G118">
            <v>1</v>
          </cell>
          <cell r="T118">
            <v>10000</v>
          </cell>
          <cell r="U118">
            <v>1</v>
          </cell>
          <cell r="X118">
            <v>10000</v>
          </cell>
          <cell r="Y118">
            <v>2</v>
          </cell>
          <cell r="AD118">
            <v>25000</v>
          </cell>
          <cell r="AE118">
            <v>4</v>
          </cell>
          <cell r="AF118">
            <v>20</v>
          </cell>
          <cell r="AG118">
            <v>3</v>
          </cell>
          <cell r="AH118">
            <v>25</v>
          </cell>
          <cell r="AI118">
            <v>4</v>
          </cell>
        </row>
        <row r="119">
          <cell r="A119" t="str">
            <v>3.99.130052.0015</v>
          </cell>
          <cell r="B119" t="str">
            <v>FMD5071</v>
          </cell>
          <cell r="C119" t="str">
            <v>100T/套(50μl体系)</v>
          </cell>
          <cell r="D119">
            <v>100</v>
          </cell>
          <cell r="E119" t="str">
            <v>T(50μl)</v>
          </cell>
          <cell r="F119">
            <v>100</v>
          </cell>
          <cell r="G119">
            <v>1</v>
          </cell>
          <cell r="H119">
            <v>1200</v>
          </cell>
          <cell r="I119">
            <v>2</v>
          </cell>
          <cell r="J119">
            <v>1000</v>
          </cell>
          <cell r="K119">
            <v>1</v>
          </cell>
          <cell r="L119">
            <v>1200</v>
          </cell>
          <cell r="M119">
            <v>2</v>
          </cell>
          <cell r="N119">
            <v>600</v>
          </cell>
          <cell r="O119">
            <v>2</v>
          </cell>
          <cell r="P119">
            <v>200</v>
          </cell>
          <cell r="Q119">
            <v>1</v>
          </cell>
          <cell r="R119">
            <v>100</v>
          </cell>
          <cell r="S119">
            <v>1</v>
          </cell>
          <cell r="V119">
            <v>200</v>
          </cell>
          <cell r="W119">
            <v>1</v>
          </cell>
          <cell r="X119">
            <v>200</v>
          </cell>
          <cell r="Y119">
            <v>1</v>
          </cell>
          <cell r="Z119">
            <v>700</v>
          </cell>
          <cell r="AA119">
            <v>3</v>
          </cell>
          <cell r="AB119">
            <v>400</v>
          </cell>
          <cell r="AC119">
            <v>2</v>
          </cell>
          <cell r="AD119">
            <v>5900</v>
          </cell>
          <cell r="AE119">
            <v>17</v>
          </cell>
          <cell r="AF119">
            <v>16</v>
          </cell>
          <cell r="AG119">
            <v>8</v>
          </cell>
          <cell r="AH119">
            <v>59</v>
          </cell>
          <cell r="AI119">
            <v>17</v>
          </cell>
        </row>
        <row r="120">
          <cell r="A120" t="str">
            <v>3.99.140005.0002</v>
          </cell>
          <cell r="B120" t="str">
            <v>M513</v>
          </cell>
          <cell r="C120" t="str">
            <v>100T/套(50μl体系)</v>
          </cell>
          <cell r="D120">
            <v>100</v>
          </cell>
          <cell r="E120" t="str">
            <v>T(50μl)</v>
          </cell>
          <cell r="H120">
            <v>200</v>
          </cell>
          <cell r="I120">
            <v>1</v>
          </cell>
          <cell r="N120">
            <v>100</v>
          </cell>
          <cell r="O120">
            <v>1</v>
          </cell>
          <cell r="R120">
            <v>500</v>
          </cell>
          <cell r="S120">
            <v>1</v>
          </cell>
          <cell r="AB120">
            <v>200</v>
          </cell>
          <cell r="AC120">
            <v>1</v>
          </cell>
          <cell r="AD120">
            <v>1000</v>
          </cell>
          <cell r="AE120">
            <v>4</v>
          </cell>
          <cell r="AF120">
            <v>7</v>
          </cell>
          <cell r="AG120">
            <v>2</v>
          </cell>
          <cell r="AH120">
            <v>10</v>
          </cell>
          <cell r="AI120">
            <v>4</v>
          </cell>
        </row>
        <row r="121">
          <cell r="A121" t="str">
            <v>3.99.140006.0002</v>
          </cell>
          <cell r="B121" t="str">
            <v>M5134</v>
          </cell>
          <cell r="C121" t="str">
            <v>100T/套(50μl体系)</v>
          </cell>
          <cell r="D121">
            <v>100</v>
          </cell>
          <cell r="E121" t="str">
            <v>T(50μl)</v>
          </cell>
          <cell r="F121">
            <v>1000</v>
          </cell>
          <cell r="G121">
            <v>2</v>
          </cell>
          <cell r="H121">
            <v>300</v>
          </cell>
          <cell r="I121">
            <v>2</v>
          </cell>
          <cell r="J121">
            <v>200</v>
          </cell>
          <cell r="K121">
            <v>2</v>
          </cell>
          <cell r="L121">
            <v>1300</v>
          </cell>
          <cell r="M121">
            <v>4</v>
          </cell>
          <cell r="N121">
            <v>400</v>
          </cell>
          <cell r="O121">
            <v>3</v>
          </cell>
          <cell r="P121">
            <v>900</v>
          </cell>
          <cell r="Q121">
            <v>4</v>
          </cell>
          <cell r="R121">
            <v>1000</v>
          </cell>
          <cell r="S121">
            <v>4</v>
          </cell>
          <cell r="V121">
            <v>1000</v>
          </cell>
          <cell r="W121">
            <v>3</v>
          </cell>
          <cell r="X121">
            <v>800</v>
          </cell>
          <cell r="Y121">
            <v>3</v>
          </cell>
          <cell r="Z121">
            <v>400</v>
          </cell>
          <cell r="AA121">
            <v>2</v>
          </cell>
          <cell r="AB121">
            <v>900</v>
          </cell>
          <cell r="AC121">
            <v>3</v>
          </cell>
          <cell r="AD121">
            <v>8200</v>
          </cell>
          <cell r="AE121">
            <v>32</v>
          </cell>
          <cell r="AF121">
            <v>41</v>
          </cell>
          <cell r="AG121">
            <v>15</v>
          </cell>
          <cell r="AH121">
            <v>82</v>
          </cell>
          <cell r="AI121">
            <v>32</v>
          </cell>
        </row>
        <row r="122">
          <cell r="A122" t="str">
            <v>3.99.140006.0019</v>
          </cell>
          <cell r="B122" t="str">
            <v>M5134</v>
          </cell>
          <cell r="C122" t="str">
            <v>1000T/套(50μl体系)</v>
          </cell>
          <cell r="D122">
            <v>1000</v>
          </cell>
          <cell r="E122" t="str">
            <v>T(50μl)</v>
          </cell>
          <cell r="H122">
            <v>5000</v>
          </cell>
          <cell r="I122">
            <v>1</v>
          </cell>
          <cell r="T122">
            <v>5000</v>
          </cell>
          <cell r="U122">
            <v>1</v>
          </cell>
          <cell r="Z122">
            <v>5000</v>
          </cell>
          <cell r="AA122">
            <v>1</v>
          </cell>
          <cell r="AB122">
            <v>5000</v>
          </cell>
          <cell r="AC122">
            <v>1</v>
          </cell>
          <cell r="AD122">
            <v>20000</v>
          </cell>
          <cell r="AE122">
            <v>4</v>
          </cell>
          <cell r="AF122">
            <v>15</v>
          </cell>
          <cell r="AG122">
            <v>3</v>
          </cell>
          <cell r="AH122">
            <v>20</v>
          </cell>
          <cell r="AI122">
            <v>4</v>
          </cell>
        </row>
        <row r="123">
          <cell r="A123" t="str">
            <v>3.99.140006.0048</v>
          </cell>
          <cell r="B123" t="str">
            <v>M5134</v>
          </cell>
          <cell r="C123" t="str">
            <v>10000T/套(50μl体系)</v>
          </cell>
          <cell r="D123">
            <v>10000</v>
          </cell>
          <cell r="E123" t="str">
            <v>T(50μl)</v>
          </cell>
          <cell r="Z123">
            <v>50000</v>
          </cell>
          <cell r="AA123">
            <v>1</v>
          </cell>
          <cell r="AD123">
            <v>50000</v>
          </cell>
          <cell r="AE123">
            <v>1</v>
          </cell>
          <cell r="AF123">
            <v>5</v>
          </cell>
          <cell r="AG123">
            <v>1</v>
          </cell>
          <cell r="AH123">
            <v>5</v>
          </cell>
          <cell r="AI123">
            <v>1</v>
          </cell>
        </row>
        <row r="124">
          <cell r="A124" t="str">
            <v>3.99.140007.0002</v>
          </cell>
          <cell r="B124" t="str">
            <v>FM513</v>
          </cell>
          <cell r="C124" t="str">
            <v>100T/套(50μl体系)</v>
          </cell>
          <cell r="D124">
            <v>100</v>
          </cell>
          <cell r="E124" t="str">
            <v>T(50μl)</v>
          </cell>
          <cell r="F124">
            <v>1000</v>
          </cell>
          <cell r="G124">
            <v>1</v>
          </cell>
          <cell r="H124">
            <v>1000</v>
          </cell>
          <cell r="I124">
            <v>2</v>
          </cell>
          <cell r="L124">
            <v>1000</v>
          </cell>
          <cell r="M124">
            <v>1</v>
          </cell>
          <cell r="R124">
            <v>1000</v>
          </cell>
          <cell r="S124">
            <v>1</v>
          </cell>
          <cell r="X124">
            <v>1000</v>
          </cell>
          <cell r="Y124">
            <v>1</v>
          </cell>
          <cell r="Z124">
            <v>1500</v>
          </cell>
          <cell r="AA124">
            <v>2</v>
          </cell>
          <cell r="AB124">
            <v>1000</v>
          </cell>
          <cell r="AC124">
            <v>1</v>
          </cell>
          <cell r="AD124">
            <v>7500</v>
          </cell>
          <cell r="AE124">
            <v>9</v>
          </cell>
          <cell r="AF124">
            <v>45</v>
          </cell>
          <cell r="AG124">
            <v>5</v>
          </cell>
          <cell r="AH124">
            <v>75</v>
          </cell>
          <cell r="AI124">
            <v>9</v>
          </cell>
        </row>
        <row r="125">
          <cell r="A125" t="str">
            <v>3.99.140007.0019</v>
          </cell>
          <cell r="B125" t="str">
            <v>FM513</v>
          </cell>
          <cell r="C125" t="str">
            <v>1000T/套(50μl体系)</v>
          </cell>
          <cell r="D125">
            <v>1000</v>
          </cell>
          <cell r="E125" t="str">
            <v>T(50μl)</v>
          </cell>
          <cell r="H125">
            <v>20000</v>
          </cell>
          <cell r="I125">
            <v>2</v>
          </cell>
          <cell r="L125">
            <v>40000</v>
          </cell>
          <cell r="M125">
            <v>4</v>
          </cell>
          <cell r="P125">
            <v>20000</v>
          </cell>
          <cell r="Q125">
            <v>2</v>
          </cell>
          <cell r="R125">
            <v>15000</v>
          </cell>
          <cell r="S125">
            <v>2</v>
          </cell>
          <cell r="T125">
            <v>15000</v>
          </cell>
          <cell r="U125">
            <v>2</v>
          </cell>
          <cell r="V125">
            <v>20000</v>
          </cell>
          <cell r="W125">
            <v>2</v>
          </cell>
          <cell r="X125">
            <v>70000</v>
          </cell>
          <cell r="Y125">
            <v>4</v>
          </cell>
          <cell r="AD125">
            <v>200000</v>
          </cell>
          <cell r="AE125">
            <v>18</v>
          </cell>
          <cell r="AF125">
            <v>120</v>
          </cell>
          <cell r="AG125">
            <v>10</v>
          </cell>
          <cell r="AH125">
            <v>200</v>
          </cell>
          <cell r="AI125">
            <v>18</v>
          </cell>
        </row>
        <row r="126">
          <cell r="A126" t="str">
            <v>3.99.140008.0002</v>
          </cell>
          <cell r="B126" t="str">
            <v>FM5134</v>
          </cell>
          <cell r="C126" t="str">
            <v>100T/套(50μl体系)</v>
          </cell>
          <cell r="D126">
            <v>100</v>
          </cell>
          <cell r="E126" t="str">
            <v>T(50μl)</v>
          </cell>
          <cell r="F126">
            <v>500</v>
          </cell>
          <cell r="G126">
            <v>3</v>
          </cell>
          <cell r="H126">
            <v>2100</v>
          </cell>
          <cell r="I126">
            <v>2</v>
          </cell>
          <cell r="J126">
            <v>1000</v>
          </cell>
          <cell r="K126">
            <v>1</v>
          </cell>
          <cell r="R126">
            <v>100</v>
          </cell>
          <cell r="S126">
            <v>1</v>
          </cell>
          <cell r="V126">
            <v>100</v>
          </cell>
          <cell r="W126">
            <v>1</v>
          </cell>
          <cell r="Z126">
            <v>400</v>
          </cell>
          <cell r="AA126">
            <v>1</v>
          </cell>
          <cell r="AB126">
            <v>1000</v>
          </cell>
          <cell r="AC126">
            <v>1</v>
          </cell>
          <cell r="AD126">
            <v>5200</v>
          </cell>
          <cell r="AE126">
            <v>10</v>
          </cell>
          <cell r="AF126">
            <v>16</v>
          </cell>
          <cell r="AG126">
            <v>4</v>
          </cell>
          <cell r="AH126">
            <v>52</v>
          </cell>
          <cell r="AI126">
            <v>10</v>
          </cell>
        </row>
        <row r="127">
          <cell r="A127" t="str">
            <v>3.99.140008.0019</v>
          </cell>
          <cell r="B127" t="str">
            <v>FM5134</v>
          </cell>
          <cell r="C127" t="str">
            <v>1000T/套(50μl体系)</v>
          </cell>
          <cell r="D127">
            <v>1000</v>
          </cell>
          <cell r="E127" t="str">
            <v>T(50μl)</v>
          </cell>
          <cell r="L127">
            <v>25000</v>
          </cell>
          <cell r="M127">
            <v>1</v>
          </cell>
          <cell r="T127">
            <v>30000</v>
          </cell>
          <cell r="U127">
            <v>1</v>
          </cell>
          <cell r="AD127">
            <v>55000</v>
          </cell>
          <cell r="AE127">
            <v>2</v>
          </cell>
          <cell r="AF127">
            <v>30</v>
          </cell>
          <cell r="AG127">
            <v>1</v>
          </cell>
          <cell r="AH127">
            <v>55</v>
          </cell>
          <cell r="AI127">
            <v>2</v>
          </cell>
        </row>
        <row r="128">
          <cell r="A128" t="str">
            <v>3.99.140012.0014</v>
          </cell>
          <cell r="B128" t="str">
            <v>M5134-SW3</v>
          </cell>
          <cell r="C128" t="str">
            <v>100T/套(50μl体系)</v>
          </cell>
          <cell r="D128">
            <v>100</v>
          </cell>
          <cell r="E128" t="str">
            <v>T(50μl)</v>
          </cell>
          <cell r="L128">
            <v>1890</v>
          </cell>
          <cell r="M128">
            <v>1</v>
          </cell>
          <cell r="AD128">
            <v>1890</v>
          </cell>
          <cell r="AE128">
            <v>1</v>
          </cell>
          <cell r="AF128">
            <v>0</v>
          </cell>
          <cell r="AG128">
            <v>0</v>
          </cell>
          <cell r="AH128">
            <v>18.899999999999999</v>
          </cell>
          <cell r="AI128">
            <v>1</v>
          </cell>
        </row>
        <row r="129">
          <cell r="A129" t="str">
            <v>3.99.140018.0002</v>
          </cell>
          <cell r="B129" t="str">
            <v>M5244</v>
          </cell>
          <cell r="C129" t="str">
            <v>100T/套(50μl体系)</v>
          </cell>
          <cell r="D129">
            <v>100</v>
          </cell>
          <cell r="E129" t="str">
            <v>T(50μl)</v>
          </cell>
          <cell r="F129">
            <v>500</v>
          </cell>
          <cell r="G129">
            <v>1</v>
          </cell>
          <cell r="H129">
            <v>100</v>
          </cell>
          <cell r="I129">
            <v>1</v>
          </cell>
          <cell r="J129">
            <v>4000</v>
          </cell>
          <cell r="K129">
            <v>1</v>
          </cell>
          <cell r="L129">
            <v>600</v>
          </cell>
          <cell r="M129">
            <v>2</v>
          </cell>
          <cell r="N129">
            <v>500</v>
          </cell>
          <cell r="O129">
            <v>1</v>
          </cell>
          <cell r="P129">
            <v>700</v>
          </cell>
          <cell r="Q129">
            <v>2</v>
          </cell>
          <cell r="R129">
            <v>2100</v>
          </cell>
          <cell r="S129">
            <v>4</v>
          </cell>
          <cell r="T129">
            <v>10000</v>
          </cell>
          <cell r="U129">
            <v>3</v>
          </cell>
          <cell r="V129">
            <v>400</v>
          </cell>
          <cell r="W129">
            <v>1</v>
          </cell>
          <cell r="X129">
            <v>1000</v>
          </cell>
          <cell r="Y129">
            <v>1</v>
          </cell>
          <cell r="Z129">
            <v>500</v>
          </cell>
          <cell r="AA129">
            <v>1</v>
          </cell>
          <cell r="AB129">
            <v>5100</v>
          </cell>
          <cell r="AC129">
            <v>3</v>
          </cell>
          <cell r="AD129">
            <v>25500</v>
          </cell>
          <cell r="AE129">
            <v>21</v>
          </cell>
          <cell r="AF129">
            <v>191</v>
          </cell>
          <cell r="AG129">
            <v>13</v>
          </cell>
          <cell r="AH129">
            <v>255</v>
          </cell>
          <cell r="AI129">
            <v>21</v>
          </cell>
        </row>
        <row r="130">
          <cell r="A130" t="str">
            <v>3.99.140020.0002</v>
          </cell>
          <cell r="B130" t="str">
            <v>FM5244</v>
          </cell>
          <cell r="C130" t="str">
            <v>100T/套(50μl体系)</v>
          </cell>
          <cell r="D130">
            <v>100</v>
          </cell>
          <cell r="E130" t="str">
            <v>T(50μl)</v>
          </cell>
          <cell r="F130">
            <v>700</v>
          </cell>
          <cell r="G130">
            <v>3</v>
          </cell>
          <cell r="H130">
            <v>700</v>
          </cell>
          <cell r="I130">
            <v>3</v>
          </cell>
          <cell r="J130">
            <v>10100</v>
          </cell>
          <cell r="K130">
            <v>2</v>
          </cell>
          <cell r="P130">
            <v>10000</v>
          </cell>
          <cell r="Q130">
            <v>1</v>
          </cell>
          <cell r="R130">
            <v>100</v>
          </cell>
          <cell r="S130">
            <v>1</v>
          </cell>
          <cell r="T130">
            <v>200</v>
          </cell>
          <cell r="U130">
            <v>1</v>
          </cell>
          <cell r="V130">
            <v>2000</v>
          </cell>
          <cell r="W130">
            <v>1</v>
          </cell>
          <cell r="X130">
            <v>6000</v>
          </cell>
          <cell r="Y130">
            <v>2</v>
          </cell>
          <cell r="AB130">
            <v>1000</v>
          </cell>
          <cell r="AC130">
            <v>1</v>
          </cell>
          <cell r="AD130">
            <v>30800</v>
          </cell>
          <cell r="AE130">
            <v>15</v>
          </cell>
          <cell r="AF130">
            <v>93</v>
          </cell>
          <cell r="AG130">
            <v>6</v>
          </cell>
          <cell r="AH130">
            <v>308</v>
          </cell>
          <cell r="AI130">
            <v>15</v>
          </cell>
        </row>
        <row r="131">
          <cell r="A131" t="str">
            <v>3.99.140034.0002</v>
          </cell>
          <cell r="B131" t="str">
            <v>M2221</v>
          </cell>
          <cell r="C131" t="str">
            <v>100T/套(50μl体系)</v>
          </cell>
          <cell r="D131">
            <v>100</v>
          </cell>
          <cell r="E131" t="str">
            <v>T(50μl)</v>
          </cell>
          <cell r="R131">
            <v>200</v>
          </cell>
          <cell r="S131">
            <v>2</v>
          </cell>
          <cell r="AD131">
            <v>200</v>
          </cell>
          <cell r="AE131">
            <v>2</v>
          </cell>
          <cell r="AF131">
            <v>2</v>
          </cell>
          <cell r="AG131">
            <v>2</v>
          </cell>
          <cell r="AH131">
            <v>2</v>
          </cell>
          <cell r="AI131">
            <v>2</v>
          </cell>
        </row>
        <row r="132">
          <cell r="A132" t="str">
            <v>3.99.140036.0002</v>
          </cell>
          <cell r="B132" t="str">
            <v>MD2031</v>
          </cell>
          <cell r="C132" t="str">
            <v>100T/套(50μl体系)</v>
          </cell>
          <cell r="D132">
            <v>100</v>
          </cell>
          <cell r="E132" t="str">
            <v>T(50μl)</v>
          </cell>
          <cell r="F132">
            <v>1000</v>
          </cell>
          <cell r="G132">
            <v>1</v>
          </cell>
          <cell r="H132">
            <v>300</v>
          </cell>
          <cell r="I132">
            <v>1</v>
          </cell>
          <cell r="J132">
            <v>900</v>
          </cell>
          <cell r="K132">
            <v>1</v>
          </cell>
          <cell r="L132">
            <v>100</v>
          </cell>
          <cell r="M132">
            <v>1</v>
          </cell>
          <cell r="N132">
            <v>100</v>
          </cell>
          <cell r="O132">
            <v>1</v>
          </cell>
          <cell r="P132">
            <v>100</v>
          </cell>
          <cell r="Q132">
            <v>1</v>
          </cell>
          <cell r="T132">
            <v>100</v>
          </cell>
          <cell r="U132">
            <v>1</v>
          </cell>
          <cell r="X132">
            <v>300</v>
          </cell>
          <cell r="Y132">
            <v>1</v>
          </cell>
          <cell r="Z132">
            <v>1200</v>
          </cell>
          <cell r="AA132">
            <v>1</v>
          </cell>
          <cell r="AD132">
            <v>4100</v>
          </cell>
          <cell r="AE132">
            <v>9</v>
          </cell>
          <cell r="AF132">
            <v>16</v>
          </cell>
          <cell r="AG132">
            <v>3</v>
          </cell>
          <cell r="AH132">
            <v>41</v>
          </cell>
          <cell r="AI132">
            <v>9</v>
          </cell>
        </row>
        <row r="133">
          <cell r="A133" t="str">
            <v>3.99.140036.0005</v>
          </cell>
          <cell r="B133" t="str">
            <v>MD2031</v>
          </cell>
          <cell r="C133" t="str">
            <v>150T/包(50μl体系)</v>
          </cell>
          <cell r="D133">
            <v>150</v>
          </cell>
          <cell r="E133" t="str">
            <v>T(50μl)</v>
          </cell>
          <cell r="F133">
            <v>300</v>
          </cell>
          <cell r="G133">
            <v>1</v>
          </cell>
          <cell r="H133">
            <v>150</v>
          </cell>
          <cell r="I133">
            <v>1</v>
          </cell>
          <cell r="J133">
            <v>150</v>
          </cell>
          <cell r="K133">
            <v>1</v>
          </cell>
          <cell r="Z133">
            <v>150</v>
          </cell>
          <cell r="AA133">
            <v>1</v>
          </cell>
          <cell r="AD133">
            <v>750</v>
          </cell>
          <cell r="AE133">
            <v>4</v>
          </cell>
          <cell r="AF133">
            <v>1</v>
          </cell>
          <cell r="AG133">
            <v>1</v>
          </cell>
          <cell r="AH133">
            <v>5</v>
          </cell>
          <cell r="AI133">
            <v>4</v>
          </cell>
        </row>
        <row r="134">
          <cell r="A134" t="str">
            <v>3.99.140036.0006</v>
          </cell>
          <cell r="B134" t="str">
            <v>MD2031</v>
          </cell>
          <cell r="C134" t="str">
            <v>250T/包(50μl体系)</v>
          </cell>
          <cell r="D134">
            <v>250</v>
          </cell>
          <cell r="E134" t="str">
            <v>T(50μl)</v>
          </cell>
          <cell r="X134">
            <v>1000</v>
          </cell>
          <cell r="Y134">
            <v>1</v>
          </cell>
          <cell r="AD134">
            <v>1000</v>
          </cell>
          <cell r="AE134">
            <v>1</v>
          </cell>
          <cell r="AF134">
            <v>4</v>
          </cell>
          <cell r="AG134">
            <v>1</v>
          </cell>
          <cell r="AH134">
            <v>4</v>
          </cell>
          <cell r="AI134">
            <v>1</v>
          </cell>
        </row>
        <row r="135">
          <cell r="A135" t="str">
            <v>3.99.140036.0020</v>
          </cell>
          <cell r="B135" t="str">
            <v>MD2031</v>
          </cell>
          <cell r="C135" t="str">
            <v>1000T/套(50μl体系)</v>
          </cell>
          <cell r="D135">
            <v>1000</v>
          </cell>
          <cell r="E135" t="str">
            <v>T(50μl)</v>
          </cell>
          <cell r="H135">
            <v>2000</v>
          </cell>
          <cell r="I135">
            <v>1</v>
          </cell>
          <cell r="J135">
            <v>6000</v>
          </cell>
          <cell r="K135">
            <v>1</v>
          </cell>
          <cell r="Z135">
            <v>8000</v>
          </cell>
          <cell r="AA135">
            <v>1</v>
          </cell>
          <cell r="AD135">
            <v>16000</v>
          </cell>
          <cell r="AE135">
            <v>3</v>
          </cell>
          <cell r="AF135">
            <v>8</v>
          </cell>
          <cell r="AG135">
            <v>1</v>
          </cell>
          <cell r="AH135">
            <v>16</v>
          </cell>
          <cell r="AI135">
            <v>3</v>
          </cell>
        </row>
        <row r="136">
          <cell r="A136" t="str">
            <v>3.99.140044.0013</v>
          </cell>
          <cell r="B136" t="str">
            <v>M513S</v>
          </cell>
          <cell r="C136" t="str">
            <v>100T/套(50μl体系)</v>
          </cell>
          <cell r="D136">
            <v>100</v>
          </cell>
          <cell r="E136" t="str">
            <v>T(50μl)</v>
          </cell>
          <cell r="F136">
            <v>100</v>
          </cell>
          <cell r="G136">
            <v>1</v>
          </cell>
          <cell r="H136">
            <v>300</v>
          </cell>
          <cell r="I136">
            <v>3</v>
          </cell>
          <cell r="J136">
            <v>200</v>
          </cell>
          <cell r="K136">
            <v>1</v>
          </cell>
          <cell r="L136">
            <v>200</v>
          </cell>
          <cell r="M136">
            <v>2</v>
          </cell>
          <cell r="N136">
            <v>100</v>
          </cell>
          <cell r="O136">
            <v>1</v>
          </cell>
          <cell r="AD136">
            <v>900</v>
          </cell>
          <cell r="AE136">
            <v>8</v>
          </cell>
          <cell r="AF136">
            <v>0</v>
          </cell>
          <cell r="AG136">
            <v>0</v>
          </cell>
          <cell r="AH136">
            <v>9</v>
          </cell>
          <cell r="AI136">
            <v>8</v>
          </cell>
        </row>
        <row r="137">
          <cell r="A137" t="str">
            <v>3.99.140044.0019</v>
          </cell>
          <cell r="B137" t="str">
            <v>M513S</v>
          </cell>
          <cell r="C137" t="str">
            <v>1000T/套(50μl体系)</v>
          </cell>
          <cell r="D137">
            <v>1000</v>
          </cell>
          <cell r="E137" t="str">
            <v>T(50μl)</v>
          </cell>
          <cell r="N137">
            <v>5000</v>
          </cell>
          <cell r="O137">
            <v>1</v>
          </cell>
          <cell r="AD137">
            <v>5000</v>
          </cell>
          <cell r="AE137">
            <v>1</v>
          </cell>
          <cell r="AF137">
            <v>0</v>
          </cell>
          <cell r="AG137">
            <v>0</v>
          </cell>
          <cell r="AH137">
            <v>5</v>
          </cell>
          <cell r="AI137">
            <v>1</v>
          </cell>
        </row>
        <row r="138">
          <cell r="A138" t="str">
            <v>3.99.140051.0015</v>
          </cell>
          <cell r="B138" t="str">
            <v>FM0181-4</v>
          </cell>
          <cell r="C138" t="str">
            <v>100T/套(50μl体系)</v>
          </cell>
          <cell r="D138">
            <v>100</v>
          </cell>
          <cell r="E138" t="str">
            <v>T(50μl)</v>
          </cell>
          <cell r="R138">
            <v>3100</v>
          </cell>
          <cell r="S138">
            <v>2</v>
          </cell>
          <cell r="T138">
            <v>400</v>
          </cell>
          <cell r="U138">
            <v>2</v>
          </cell>
          <cell r="AD138">
            <v>3500</v>
          </cell>
          <cell r="AE138">
            <v>4</v>
          </cell>
          <cell r="AF138">
            <v>35</v>
          </cell>
          <cell r="AG138">
            <v>4</v>
          </cell>
          <cell r="AH138">
            <v>35</v>
          </cell>
          <cell r="AI138">
            <v>4</v>
          </cell>
        </row>
        <row r="139">
          <cell r="A139" t="str">
            <v>3.99.140051.0054</v>
          </cell>
          <cell r="B139" t="str">
            <v>FM0181-4</v>
          </cell>
          <cell r="C139" t="str">
            <v>1000T/套(50μl体系)</v>
          </cell>
          <cell r="D139">
            <v>1000</v>
          </cell>
          <cell r="E139" t="str">
            <v>T(50μl)</v>
          </cell>
          <cell r="J139">
            <v>10000</v>
          </cell>
          <cell r="K139">
            <v>3</v>
          </cell>
          <cell r="L139">
            <v>3000</v>
          </cell>
          <cell r="M139">
            <v>1</v>
          </cell>
          <cell r="N139">
            <v>12000</v>
          </cell>
          <cell r="O139">
            <v>2</v>
          </cell>
          <cell r="V139">
            <v>3000</v>
          </cell>
          <cell r="W139">
            <v>1</v>
          </cell>
          <cell r="X139">
            <v>15000</v>
          </cell>
          <cell r="Y139">
            <v>3</v>
          </cell>
          <cell r="Z139">
            <v>6000</v>
          </cell>
          <cell r="AA139">
            <v>2</v>
          </cell>
          <cell r="AD139">
            <v>49000</v>
          </cell>
          <cell r="AE139">
            <v>12</v>
          </cell>
          <cell r="AF139">
            <v>24</v>
          </cell>
          <cell r="AG139">
            <v>6</v>
          </cell>
          <cell r="AH139">
            <v>49</v>
          </cell>
          <cell r="AI139">
            <v>12</v>
          </cell>
        </row>
        <row r="140">
          <cell r="A140" t="str">
            <v>3.99.140053.0002</v>
          </cell>
          <cell r="B140" t="str">
            <v>MD2011</v>
          </cell>
          <cell r="C140" t="str">
            <v>100T/套(50μl体系)</v>
          </cell>
          <cell r="D140">
            <v>100</v>
          </cell>
          <cell r="E140" t="str">
            <v>T(50μl)</v>
          </cell>
          <cell r="T140">
            <v>200</v>
          </cell>
          <cell r="U140">
            <v>1</v>
          </cell>
          <cell r="AD140">
            <v>200</v>
          </cell>
          <cell r="AE140">
            <v>1</v>
          </cell>
          <cell r="AF140">
            <v>2</v>
          </cell>
          <cell r="AG140">
            <v>1</v>
          </cell>
          <cell r="AH140">
            <v>2</v>
          </cell>
          <cell r="AI140">
            <v>1</v>
          </cell>
        </row>
        <row r="141">
          <cell r="A141" t="str">
            <v>3.99.140057.0002</v>
          </cell>
          <cell r="B141" t="str">
            <v>MD2091</v>
          </cell>
          <cell r="C141" t="str">
            <v>100T/套(50μl体系)</v>
          </cell>
          <cell r="D141">
            <v>100</v>
          </cell>
          <cell r="E141" t="str">
            <v>T(50μl)</v>
          </cell>
          <cell r="F141">
            <v>900</v>
          </cell>
          <cell r="G141">
            <v>5</v>
          </cell>
          <cell r="H141">
            <v>400</v>
          </cell>
          <cell r="I141">
            <v>3</v>
          </cell>
          <cell r="J141">
            <v>400</v>
          </cell>
          <cell r="K141">
            <v>4</v>
          </cell>
          <cell r="L141">
            <v>600</v>
          </cell>
          <cell r="M141">
            <v>5</v>
          </cell>
          <cell r="N141">
            <v>3200</v>
          </cell>
          <cell r="O141">
            <v>4</v>
          </cell>
          <cell r="P141">
            <v>3300</v>
          </cell>
          <cell r="Q141">
            <v>4</v>
          </cell>
          <cell r="R141">
            <v>600</v>
          </cell>
          <cell r="S141">
            <v>6</v>
          </cell>
          <cell r="T141">
            <v>500</v>
          </cell>
          <cell r="U141">
            <v>3</v>
          </cell>
          <cell r="V141">
            <v>1000</v>
          </cell>
          <cell r="W141">
            <v>1</v>
          </cell>
          <cell r="X141">
            <v>300</v>
          </cell>
          <cell r="Y141">
            <v>2</v>
          </cell>
          <cell r="Z141">
            <v>300</v>
          </cell>
          <cell r="AA141">
            <v>2</v>
          </cell>
          <cell r="AB141">
            <v>100</v>
          </cell>
          <cell r="AC141">
            <v>1</v>
          </cell>
          <cell r="AD141">
            <v>11600</v>
          </cell>
          <cell r="AE141">
            <v>40</v>
          </cell>
          <cell r="AF141">
            <v>28</v>
          </cell>
          <cell r="AG141">
            <v>15</v>
          </cell>
          <cell r="AH141">
            <v>116</v>
          </cell>
          <cell r="AI141">
            <v>40</v>
          </cell>
        </row>
        <row r="142">
          <cell r="A142" t="str">
            <v>3.99.140057.0020</v>
          </cell>
          <cell r="B142" t="str">
            <v>MD2091</v>
          </cell>
          <cell r="C142" t="str">
            <v>1000T/套(50μl体系)</v>
          </cell>
          <cell r="D142">
            <v>1000</v>
          </cell>
          <cell r="E142" t="str">
            <v>T(50μl)</v>
          </cell>
          <cell r="N142">
            <v>17000</v>
          </cell>
          <cell r="O142">
            <v>1</v>
          </cell>
          <cell r="P142">
            <v>67000</v>
          </cell>
          <cell r="Q142">
            <v>2</v>
          </cell>
          <cell r="Z142">
            <v>50000</v>
          </cell>
          <cell r="AA142">
            <v>1</v>
          </cell>
          <cell r="AD142">
            <v>134000</v>
          </cell>
          <cell r="AE142">
            <v>4</v>
          </cell>
          <cell r="AF142">
            <v>50</v>
          </cell>
          <cell r="AG142">
            <v>1</v>
          </cell>
          <cell r="AH142">
            <v>134</v>
          </cell>
          <cell r="AI142">
            <v>4</v>
          </cell>
        </row>
        <row r="143">
          <cell r="A143" t="str">
            <v>3.99.140061.0002</v>
          </cell>
          <cell r="B143" t="str">
            <v>PM5044</v>
          </cell>
          <cell r="C143" t="str">
            <v>100T/套(50μl体系)</v>
          </cell>
          <cell r="D143">
            <v>100</v>
          </cell>
          <cell r="E143" t="str">
            <v>T(50μl)</v>
          </cell>
          <cell r="H143">
            <v>100</v>
          </cell>
          <cell r="I143">
            <v>1</v>
          </cell>
          <cell r="J143">
            <v>200</v>
          </cell>
          <cell r="K143">
            <v>2</v>
          </cell>
          <cell r="L143">
            <v>100</v>
          </cell>
          <cell r="M143">
            <v>1</v>
          </cell>
          <cell r="R143">
            <v>100</v>
          </cell>
          <cell r="S143">
            <v>1</v>
          </cell>
          <cell r="Z143">
            <v>100</v>
          </cell>
          <cell r="AA143">
            <v>1</v>
          </cell>
          <cell r="AB143">
            <v>600</v>
          </cell>
          <cell r="AC143">
            <v>1</v>
          </cell>
          <cell r="AD143">
            <v>1200</v>
          </cell>
          <cell r="AE143">
            <v>7</v>
          </cell>
          <cell r="AF143">
            <v>8</v>
          </cell>
          <cell r="AG143">
            <v>3</v>
          </cell>
          <cell r="AH143">
            <v>12</v>
          </cell>
          <cell r="AI143">
            <v>7</v>
          </cell>
        </row>
        <row r="144">
          <cell r="A144" t="str">
            <v>3.99.140061.0019</v>
          </cell>
          <cell r="B144" t="str">
            <v>PM5044</v>
          </cell>
          <cell r="C144" t="str">
            <v>1000T/套(50μl体系)</v>
          </cell>
          <cell r="D144">
            <v>1000</v>
          </cell>
          <cell r="E144" t="str">
            <v>T(50μl)</v>
          </cell>
          <cell r="J144">
            <v>2000</v>
          </cell>
          <cell r="K144">
            <v>1</v>
          </cell>
          <cell r="AD144">
            <v>2000</v>
          </cell>
          <cell r="AE144">
            <v>1</v>
          </cell>
          <cell r="AF144">
            <v>0</v>
          </cell>
          <cell r="AG144">
            <v>0</v>
          </cell>
          <cell r="AH144">
            <v>2</v>
          </cell>
          <cell r="AI144">
            <v>1</v>
          </cell>
        </row>
        <row r="145">
          <cell r="A145" t="str">
            <v>3.99.140062.0002</v>
          </cell>
          <cell r="B145" t="str">
            <v>PM504</v>
          </cell>
          <cell r="C145" t="str">
            <v>100T/套(50μl体系)</v>
          </cell>
          <cell r="D145">
            <v>100</v>
          </cell>
          <cell r="E145" t="str">
            <v>T(50μl)</v>
          </cell>
          <cell r="H145">
            <v>200</v>
          </cell>
          <cell r="I145">
            <v>1</v>
          </cell>
          <cell r="J145">
            <v>500</v>
          </cell>
          <cell r="K145">
            <v>1</v>
          </cell>
          <cell r="L145">
            <v>100</v>
          </cell>
          <cell r="M145">
            <v>1</v>
          </cell>
          <cell r="N145">
            <v>300</v>
          </cell>
          <cell r="O145">
            <v>2</v>
          </cell>
          <cell r="P145">
            <v>600</v>
          </cell>
          <cell r="Q145">
            <v>1</v>
          </cell>
          <cell r="R145">
            <v>600</v>
          </cell>
          <cell r="S145">
            <v>2</v>
          </cell>
          <cell r="T145">
            <v>2700</v>
          </cell>
          <cell r="U145">
            <v>3</v>
          </cell>
          <cell r="Z145">
            <v>600</v>
          </cell>
          <cell r="AA145">
            <v>2</v>
          </cell>
          <cell r="AB145">
            <v>2700</v>
          </cell>
          <cell r="AC145">
            <v>7</v>
          </cell>
          <cell r="AD145">
            <v>8300</v>
          </cell>
          <cell r="AE145">
            <v>20</v>
          </cell>
          <cell r="AF145">
            <v>66</v>
          </cell>
          <cell r="AG145">
            <v>14</v>
          </cell>
          <cell r="AH145">
            <v>83</v>
          </cell>
          <cell r="AI145">
            <v>20</v>
          </cell>
        </row>
        <row r="146">
          <cell r="A146" t="str">
            <v>3.99.140063.0015</v>
          </cell>
          <cell r="B146" t="str">
            <v>MD2104-4-DB</v>
          </cell>
          <cell r="C146" t="str">
            <v>100T/套(50μl体系)</v>
          </cell>
          <cell r="D146">
            <v>100</v>
          </cell>
          <cell r="E146" t="str">
            <v>T(50μl)</v>
          </cell>
          <cell r="F146">
            <v>400</v>
          </cell>
          <cell r="G146">
            <v>2</v>
          </cell>
          <cell r="H146">
            <v>500</v>
          </cell>
          <cell r="I146">
            <v>2</v>
          </cell>
          <cell r="J146">
            <v>100</v>
          </cell>
          <cell r="K146">
            <v>1</v>
          </cell>
          <cell r="L146">
            <v>800</v>
          </cell>
          <cell r="M146">
            <v>6</v>
          </cell>
          <cell r="N146">
            <v>400</v>
          </cell>
          <cell r="O146">
            <v>2</v>
          </cell>
          <cell r="P146">
            <v>100</v>
          </cell>
          <cell r="Q146">
            <v>1</v>
          </cell>
          <cell r="R146">
            <v>100</v>
          </cell>
          <cell r="S146">
            <v>1</v>
          </cell>
          <cell r="T146">
            <v>100</v>
          </cell>
          <cell r="U146">
            <v>1</v>
          </cell>
          <cell r="V146">
            <v>100</v>
          </cell>
          <cell r="W146">
            <v>1</v>
          </cell>
          <cell r="X146">
            <v>300</v>
          </cell>
          <cell r="Y146">
            <v>3</v>
          </cell>
          <cell r="Z146">
            <v>400</v>
          </cell>
          <cell r="AA146">
            <v>3</v>
          </cell>
          <cell r="AB146">
            <v>400</v>
          </cell>
          <cell r="AC146">
            <v>4</v>
          </cell>
          <cell r="AD146">
            <v>3700</v>
          </cell>
          <cell r="AE146">
            <v>27</v>
          </cell>
          <cell r="AF146">
            <v>14</v>
          </cell>
          <cell r="AG146">
            <v>13</v>
          </cell>
          <cell r="AH146">
            <v>37</v>
          </cell>
          <cell r="AI146">
            <v>27</v>
          </cell>
        </row>
        <row r="147">
          <cell r="A147" t="str">
            <v>3.99.140064.0015</v>
          </cell>
          <cell r="B147" t="str">
            <v>FM516-DB</v>
          </cell>
          <cell r="C147" t="str">
            <v>100T/套(50μl体系)</v>
          </cell>
          <cell r="D147">
            <v>100</v>
          </cell>
          <cell r="E147" t="str">
            <v>T(50μl)</v>
          </cell>
          <cell r="F147">
            <v>100</v>
          </cell>
          <cell r="G147">
            <v>1</v>
          </cell>
          <cell r="AD147">
            <v>100</v>
          </cell>
          <cell r="AE147">
            <v>1</v>
          </cell>
          <cell r="AF147">
            <v>0</v>
          </cell>
          <cell r="AG147">
            <v>0</v>
          </cell>
          <cell r="AH147">
            <v>1</v>
          </cell>
          <cell r="AI147">
            <v>1</v>
          </cell>
        </row>
        <row r="148">
          <cell r="A148" t="str">
            <v>3.99.140065.0002</v>
          </cell>
          <cell r="B148" t="str">
            <v>M5244-T1-DB</v>
          </cell>
          <cell r="C148" t="str">
            <v>100T/套(50μl体系)</v>
          </cell>
          <cell r="D148">
            <v>100</v>
          </cell>
          <cell r="E148" t="str">
            <v>T(50μl)</v>
          </cell>
          <cell r="H148">
            <v>500</v>
          </cell>
          <cell r="I148">
            <v>1</v>
          </cell>
          <cell r="J148">
            <v>200</v>
          </cell>
          <cell r="K148">
            <v>1</v>
          </cell>
          <cell r="L148">
            <v>200</v>
          </cell>
          <cell r="M148">
            <v>1</v>
          </cell>
          <cell r="Z148">
            <v>200</v>
          </cell>
          <cell r="AA148">
            <v>1</v>
          </cell>
          <cell r="AD148">
            <v>1100</v>
          </cell>
          <cell r="AE148">
            <v>4</v>
          </cell>
          <cell r="AF148">
            <v>2</v>
          </cell>
          <cell r="AG148">
            <v>1</v>
          </cell>
          <cell r="AH148">
            <v>11</v>
          </cell>
          <cell r="AI148">
            <v>4</v>
          </cell>
        </row>
        <row r="149">
          <cell r="A149" t="str">
            <v>3.99.140065.0019</v>
          </cell>
          <cell r="B149" t="str">
            <v>M5244-T1-DB</v>
          </cell>
          <cell r="C149" t="str">
            <v>1000T/套(50μl体系)</v>
          </cell>
          <cell r="D149">
            <v>1000</v>
          </cell>
          <cell r="E149" t="str">
            <v>T(50μl)</v>
          </cell>
          <cell r="J149">
            <v>100000</v>
          </cell>
          <cell r="K149">
            <v>1</v>
          </cell>
          <cell r="L149">
            <v>100000</v>
          </cell>
          <cell r="M149">
            <v>1</v>
          </cell>
          <cell r="P149">
            <v>5000</v>
          </cell>
          <cell r="Q149">
            <v>1</v>
          </cell>
          <cell r="X149">
            <v>6000</v>
          </cell>
          <cell r="Y149">
            <v>1</v>
          </cell>
          <cell r="AD149">
            <v>211000</v>
          </cell>
          <cell r="AE149">
            <v>4</v>
          </cell>
          <cell r="AF149">
            <v>6</v>
          </cell>
          <cell r="AG149">
            <v>1</v>
          </cell>
          <cell r="AH149">
            <v>211</v>
          </cell>
          <cell r="AI149">
            <v>4</v>
          </cell>
        </row>
        <row r="150">
          <cell r="A150" t="str">
            <v>3.99.140065.0020</v>
          </cell>
          <cell r="B150" t="str">
            <v>M5244-T1-DB</v>
          </cell>
          <cell r="C150" t="str">
            <v>2000T/套(50μl体系)</v>
          </cell>
          <cell r="D150">
            <v>2000</v>
          </cell>
          <cell r="E150" t="str">
            <v>T(50μl)</v>
          </cell>
          <cell r="Z150">
            <v>40000</v>
          </cell>
          <cell r="AA150">
            <v>1</v>
          </cell>
          <cell r="AD150">
            <v>40000</v>
          </cell>
          <cell r="AE150">
            <v>1</v>
          </cell>
          <cell r="AF150">
            <v>20</v>
          </cell>
          <cell r="AG150">
            <v>1</v>
          </cell>
          <cell r="AH150">
            <v>20</v>
          </cell>
          <cell r="AI150">
            <v>1</v>
          </cell>
        </row>
        <row r="151">
          <cell r="A151" t="str">
            <v>3.99.140067.0020</v>
          </cell>
          <cell r="B151" t="str">
            <v>FM223-T1-DB</v>
          </cell>
          <cell r="C151" t="str">
            <v>1000T/套(50μl体系)</v>
          </cell>
          <cell r="D151">
            <v>1000</v>
          </cell>
          <cell r="E151" t="str">
            <v>T(50μl)</v>
          </cell>
          <cell r="F151">
            <v>3450</v>
          </cell>
          <cell r="G151">
            <v>2</v>
          </cell>
          <cell r="J151">
            <v>3000</v>
          </cell>
          <cell r="K151">
            <v>2</v>
          </cell>
          <cell r="P151">
            <v>3000</v>
          </cell>
          <cell r="Q151">
            <v>2</v>
          </cell>
          <cell r="R151">
            <v>3000</v>
          </cell>
          <cell r="S151">
            <v>2</v>
          </cell>
          <cell r="X151">
            <v>6000</v>
          </cell>
          <cell r="Y151">
            <v>4</v>
          </cell>
          <cell r="AD151">
            <v>18450</v>
          </cell>
          <cell r="AE151">
            <v>12</v>
          </cell>
          <cell r="AF151">
            <v>9</v>
          </cell>
          <cell r="AG151">
            <v>6</v>
          </cell>
          <cell r="AH151">
            <v>18.45</v>
          </cell>
          <cell r="AI151">
            <v>12</v>
          </cell>
        </row>
        <row r="152">
          <cell r="A152" t="str">
            <v>3.99.140070.0002</v>
          </cell>
          <cell r="B152" t="str">
            <v>MD2071-4-DB</v>
          </cell>
          <cell r="C152" t="str">
            <v>100T/套(50μl体系)</v>
          </cell>
          <cell r="D152">
            <v>100</v>
          </cell>
          <cell r="E152" t="str">
            <v>T(50μl)</v>
          </cell>
          <cell r="J152">
            <v>1100</v>
          </cell>
          <cell r="K152">
            <v>2</v>
          </cell>
          <cell r="L152">
            <v>700</v>
          </cell>
          <cell r="M152">
            <v>3</v>
          </cell>
          <cell r="P152">
            <v>600</v>
          </cell>
          <cell r="Q152">
            <v>1</v>
          </cell>
          <cell r="R152">
            <v>200</v>
          </cell>
          <cell r="S152">
            <v>2</v>
          </cell>
          <cell r="T152">
            <v>700</v>
          </cell>
          <cell r="U152">
            <v>2</v>
          </cell>
          <cell r="X152">
            <v>500</v>
          </cell>
          <cell r="Y152">
            <v>1</v>
          </cell>
          <cell r="Z152">
            <v>300</v>
          </cell>
          <cell r="AA152">
            <v>1</v>
          </cell>
          <cell r="AD152">
            <v>4100</v>
          </cell>
          <cell r="AE152">
            <v>12</v>
          </cell>
          <cell r="AF152">
            <v>17</v>
          </cell>
          <cell r="AG152">
            <v>6</v>
          </cell>
          <cell r="AH152">
            <v>41</v>
          </cell>
          <cell r="AI152">
            <v>12</v>
          </cell>
        </row>
        <row r="153">
          <cell r="A153" t="str">
            <v>3.99.140071.0033</v>
          </cell>
          <cell r="B153" t="str">
            <v>MD210-4</v>
          </cell>
          <cell r="C153" t="str">
            <v>1000T/套(50μl体系)</v>
          </cell>
          <cell r="D153">
            <v>1000</v>
          </cell>
          <cell r="E153" t="str">
            <v>T(50μl)</v>
          </cell>
          <cell r="Z153">
            <v>5000</v>
          </cell>
          <cell r="AA153">
            <v>1</v>
          </cell>
          <cell r="AD153">
            <v>5000</v>
          </cell>
          <cell r="AE153">
            <v>1</v>
          </cell>
          <cell r="AF153">
            <v>5</v>
          </cell>
          <cell r="AG153">
            <v>1</v>
          </cell>
          <cell r="AH153">
            <v>5</v>
          </cell>
          <cell r="AI153">
            <v>1</v>
          </cell>
        </row>
        <row r="154">
          <cell r="A154" t="str">
            <v>3.99.140072.0015</v>
          </cell>
          <cell r="B154" t="str">
            <v>MD2084-020301</v>
          </cell>
          <cell r="C154" t="str">
            <v>100T/套(50μl体系)</v>
          </cell>
          <cell r="D154">
            <v>100</v>
          </cell>
          <cell r="E154" t="str">
            <v>T(50μl)</v>
          </cell>
          <cell r="H154">
            <v>100</v>
          </cell>
          <cell r="I154">
            <v>1</v>
          </cell>
          <cell r="L154">
            <v>100</v>
          </cell>
          <cell r="M154">
            <v>1</v>
          </cell>
          <cell r="N154">
            <v>100</v>
          </cell>
          <cell r="O154">
            <v>1</v>
          </cell>
          <cell r="R154">
            <v>200</v>
          </cell>
          <cell r="S154">
            <v>1</v>
          </cell>
          <cell r="AD154">
            <v>500</v>
          </cell>
          <cell r="AE154">
            <v>4</v>
          </cell>
          <cell r="AF154">
            <v>2</v>
          </cell>
          <cell r="AG154">
            <v>1</v>
          </cell>
          <cell r="AH154">
            <v>5</v>
          </cell>
          <cell r="AI154">
            <v>4</v>
          </cell>
        </row>
        <row r="155">
          <cell r="A155" t="str">
            <v>3.99.140074.0015</v>
          </cell>
          <cell r="B155" t="str">
            <v>MD2084-000804</v>
          </cell>
          <cell r="C155" t="str">
            <v>100T/套(50μl体系)</v>
          </cell>
          <cell r="D155">
            <v>100</v>
          </cell>
          <cell r="E155" t="str">
            <v>T(50μl)</v>
          </cell>
          <cell r="R155">
            <v>500</v>
          </cell>
          <cell r="S155">
            <v>1</v>
          </cell>
          <cell r="T155">
            <v>200</v>
          </cell>
          <cell r="U155">
            <v>2</v>
          </cell>
          <cell r="V155">
            <v>300</v>
          </cell>
          <cell r="W155">
            <v>1</v>
          </cell>
          <cell r="AD155">
            <v>1000</v>
          </cell>
          <cell r="AE155">
            <v>4</v>
          </cell>
          <cell r="AF155">
            <v>10</v>
          </cell>
          <cell r="AG155">
            <v>4</v>
          </cell>
          <cell r="AH155">
            <v>10</v>
          </cell>
          <cell r="AI155">
            <v>4</v>
          </cell>
        </row>
        <row r="156">
          <cell r="A156" t="str">
            <v>3.99.140075.0015</v>
          </cell>
          <cell r="B156" t="str">
            <v>MD2104-000801</v>
          </cell>
          <cell r="C156" t="str">
            <v>100T/套(50μl体系)</v>
          </cell>
          <cell r="D156">
            <v>100</v>
          </cell>
          <cell r="E156" t="str">
            <v>T(50μl)</v>
          </cell>
          <cell r="H156">
            <v>500</v>
          </cell>
          <cell r="I156">
            <v>1</v>
          </cell>
          <cell r="J156">
            <v>800</v>
          </cell>
          <cell r="K156">
            <v>2</v>
          </cell>
          <cell r="L156">
            <v>1500</v>
          </cell>
          <cell r="M156">
            <v>3</v>
          </cell>
          <cell r="N156">
            <v>7600</v>
          </cell>
          <cell r="O156">
            <v>9</v>
          </cell>
          <cell r="P156">
            <v>6000</v>
          </cell>
          <cell r="Q156">
            <v>7</v>
          </cell>
          <cell r="T156">
            <v>600</v>
          </cell>
          <cell r="U156">
            <v>2</v>
          </cell>
          <cell r="V156">
            <v>100</v>
          </cell>
          <cell r="W156">
            <v>1</v>
          </cell>
          <cell r="Z156">
            <v>3000</v>
          </cell>
          <cell r="AA156">
            <v>3</v>
          </cell>
          <cell r="AD156">
            <v>20100</v>
          </cell>
          <cell r="AE156">
            <v>28</v>
          </cell>
          <cell r="AF156">
            <v>37</v>
          </cell>
          <cell r="AG156">
            <v>6</v>
          </cell>
          <cell r="AH156">
            <v>201</v>
          </cell>
          <cell r="AI156">
            <v>28</v>
          </cell>
        </row>
        <row r="157">
          <cell r="A157" t="str">
            <v>3.99.140076.0002</v>
          </cell>
          <cell r="B157" t="str">
            <v>M216-3-DB</v>
          </cell>
          <cell r="C157" t="str">
            <v>100T/套(50μl体系)</v>
          </cell>
          <cell r="D157">
            <v>100</v>
          </cell>
          <cell r="E157" t="str">
            <v>T(50μl)</v>
          </cell>
          <cell r="V157">
            <v>100</v>
          </cell>
          <cell r="W157">
            <v>1</v>
          </cell>
          <cell r="Z157">
            <v>100</v>
          </cell>
          <cell r="AA157">
            <v>1</v>
          </cell>
          <cell r="AD157">
            <v>200</v>
          </cell>
          <cell r="AE157">
            <v>2</v>
          </cell>
          <cell r="AF157">
            <v>2</v>
          </cell>
          <cell r="AG157">
            <v>2</v>
          </cell>
          <cell r="AH157">
            <v>2</v>
          </cell>
          <cell r="AI157">
            <v>2</v>
          </cell>
        </row>
        <row r="158">
          <cell r="A158" t="str">
            <v>3.99.140077.0015</v>
          </cell>
          <cell r="B158" t="str">
            <v>MD2084-020303</v>
          </cell>
          <cell r="C158" t="str">
            <v>100T/套(50μl体系)</v>
          </cell>
          <cell r="D158">
            <v>100</v>
          </cell>
          <cell r="E158" t="str">
            <v>T(50μl)</v>
          </cell>
          <cell r="F158">
            <v>600</v>
          </cell>
          <cell r="G158">
            <v>2</v>
          </cell>
          <cell r="J158">
            <v>200</v>
          </cell>
          <cell r="K158">
            <v>1</v>
          </cell>
          <cell r="L158">
            <v>2600</v>
          </cell>
          <cell r="M158">
            <v>3</v>
          </cell>
          <cell r="R158">
            <v>2100</v>
          </cell>
          <cell r="S158">
            <v>2</v>
          </cell>
          <cell r="V158">
            <v>100</v>
          </cell>
          <cell r="W158">
            <v>1</v>
          </cell>
          <cell r="Z158">
            <v>4000</v>
          </cell>
          <cell r="AA158">
            <v>2</v>
          </cell>
          <cell r="AB158">
            <v>300</v>
          </cell>
          <cell r="AC158">
            <v>2</v>
          </cell>
          <cell r="AD158">
            <v>9900</v>
          </cell>
          <cell r="AE158">
            <v>13</v>
          </cell>
          <cell r="AF158">
            <v>65</v>
          </cell>
          <cell r="AG158">
            <v>7</v>
          </cell>
          <cell r="AH158">
            <v>99</v>
          </cell>
          <cell r="AI158">
            <v>13</v>
          </cell>
        </row>
        <row r="159">
          <cell r="A159" t="str">
            <v>3.99.140079.0001</v>
          </cell>
          <cell r="B159" t="str">
            <v>FMD5091</v>
          </cell>
          <cell r="C159" t="str">
            <v>100T/套(50μl体系)</v>
          </cell>
          <cell r="D159">
            <v>100</v>
          </cell>
          <cell r="E159" t="str">
            <v>T(50μl)</v>
          </cell>
          <cell r="L159">
            <v>200</v>
          </cell>
          <cell r="M159">
            <v>1</v>
          </cell>
          <cell r="Z159">
            <v>300</v>
          </cell>
          <cell r="AA159">
            <v>2</v>
          </cell>
          <cell r="AB159">
            <v>400</v>
          </cell>
          <cell r="AC159">
            <v>4</v>
          </cell>
          <cell r="AD159">
            <v>900</v>
          </cell>
          <cell r="AE159">
            <v>7</v>
          </cell>
          <cell r="AF159">
            <v>7</v>
          </cell>
          <cell r="AG159">
            <v>6</v>
          </cell>
          <cell r="AH159">
            <v>9</v>
          </cell>
          <cell r="AI159">
            <v>7</v>
          </cell>
        </row>
        <row r="160">
          <cell r="A160" t="str">
            <v>3.99.140079.0004</v>
          </cell>
          <cell r="B160" t="str">
            <v>FMD5091</v>
          </cell>
          <cell r="C160" t="str">
            <v>50T/套(50μl体系)</v>
          </cell>
          <cell r="D160">
            <v>50</v>
          </cell>
          <cell r="E160" t="str">
            <v>T(50μl)</v>
          </cell>
          <cell r="V160">
            <v>500</v>
          </cell>
          <cell r="W160">
            <v>1</v>
          </cell>
          <cell r="AD160">
            <v>500</v>
          </cell>
          <cell r="AE160">
            <v>1</v>
          </cell>
          <cell r="AF160">
            <v>10</v>
          </cell>
          <cell r="AG160">
            <v>1</v>
          </cell>
          <cell r="AH160">
            <v>10</v>
          </cell>
          <cell r="AI160">
            <v>1</v>
          </cell>
        </row>
        <row r="161">
          <cell r="A161" t="str">
            <v>3.99.140080.0001</v>
          </cell>
          <cell r="B161" t="str">
            <v>MD2104-000804</v>
          </cell>
          <cell r="C161" t="str">
            <v>100T/套(50μl体系)</v>
          </cell>
          <cell r="D161">
            <v>100</v>
          </cell>
          <cell r="E161" t="str">
            <v>T(50μl)</v>
          </cell>
          <cell r="F161">
            <v>100</v>
          </cell>
          <cell r="G161">
            <v>1</v>
          </cell>
          <cell r="J161">
            <v>200</v>
          </cell>
          <cell r="K161">
            <v>1</v>
          </cell>
          <cell r="R161">
            <v>200</v>
          </cell>
          <cell r="S161">
            <v>1</v>
          </cell>
          <cell r="AD161">
            <v>500</v>
          </cell>
          <cell r="AE161">
            <v>3</v>
          </cell>
          <cell r="AF161">
            <v>2</v>
          </cell>
          <cell r="AG161">
            <v>1</v>
          </cell>
          <cell r="AH161">
            <v>5</v>
          </cell>
          <cell r="AI161">
            <v>3</v>
          </cell>
        </row>
        <row r="162">
          <cell r="A162" t="str">
            <v>3.99.140080.0002</v>
          </cell>
          <cell r="B162" t="str">
            <v>MD2104-000804</v>
          </cell>
          <cell r="C162" t="str">
            <v>1000T/套(50μl体系)</v>
          </cell>
          <cell r="D162">
            <v>1000</v>
          </cell>
          <cell r="E162" t="str">
            <v>T(50μl)</v>
          </cell>
          <cell r="F162">
            <v>5000</v>
          </cell>
          <cell r="G162">
            <v>3</v>
          </cell>
          <cell r="AD162">
            <v>5000</v>
          </cell>
          <cell r="AE162">
            <v>3</v>
          </cell>
          <cell r="AF162">
            <v>0</v>
          </cell>
          <cell r="AG162">
            <v>0</v>
          </cell>
          <cell r="AH162">
            <v>5</v>
          </cell>
          <cell r="AI162">
            <v>3</v>
          </cell>
        </row>
        <row r="163">
          <cell r="A163" t="str">
            <v>3.99.140081.0001</v>
          </cell>
          <cell r="B163" t="str">
            <v>FM0181-4</v>
          </cell>
          <cell r="C163" t="str">
            <v>100T/套(50μl体系)</v>
          </cell>
          <cell r="D163">
            <v>100</v>
          </cell>
          <cell r="E163" t="str">
            <v>T(50μl)</v>
          </cell>
          <cell r="F163">
            <v>500</v>
          </cell>
          <cell r="G163">
            <v>1</v>
          </cell>
          <cell r="J163">
            <v>200</v>
          </cell>
          <cell r="K163">
            <v>2</v>
          </cell>
          <cell r="N163">
            <v>900</v>
          </cell>
          <cell r="O163">
            <v>3</v>
          </cell>
          <cell r="P163">
            <v>100</v>
          </cell>
          <cell r="Q163">
            <v>1</v>
          </cell>
          <cell r="X163">
            <v>200</v>
          </cell>
          <cell r="Y163">
            <v>1</v>
          </cell>
          <cell r="Z163">
            <v>200</v>
          </cell>
          <cell r="AA163">
            <v>1</v>
          </cell>
          <cell r="AB163">
            <v>600</v>
          </cell>
          <cell r="AC163">
            <v>2</v>
          </cell>
          <cell r="AD163">
            <v>2700</v>
          </cell>
          <cell r="AE163">
            <v>11</v>
          </cell>
          <cell r="AF163">
            <v>10</v>
          </cell>
          <cell r="AG163">
            <v>4</v>
          </cell>
          <cell r="AH163">
            <v>27</v>
          </cell>
          <cell r="AI163">
            <v>11</v>
          </cell>
        </row>
        <row r="164">
          <cell r="A164" t="str">
            <v>3.99.140081.0002</v>
          </cell>
          <cell r="B164" t="str">
            <v>FM0181-4</v>
          </cell>
          <cell r="C164" t="str">
            <v>1000T/套(50μl体系)</v>
          </cell>
          <cell r="D164">
            <v>1000</v>
          </cell>
          <cell r="E164" t="str">
            <v>T(50μl)</v>
          </cell>
          <cell r="F164">
            <v>5000</v>
          </cell>
          <cell r="G164">
            <v>1</v>
          </cell>
          <cell r="L164">
            <v>30000</v>
          </cell>
          <cell r="M164">
            <v>2</v>
          </cell>
          <cell r="N164">
            <v>5000</v>
          </cell>
          <cell r="O164">
            <v>1</v>
          </cell>
          <cell r="P164">
            <v>100000</v>
          </cell>
          <cell r="Q164">
            <v>2</v>
          </cell>
          <cell r="T164">
            <v>30000</v>
          </cell>
          <cell r="U164">
            <v>1</v>
          </cell>
          <cell r="X164">
            <v>40000</v>
          </cell>
          <cell r="Y164">
            <v>1</v>
          </cell>
          <cell r="AD164">
            <v>210000</v>
          </cell>
          <cell r="AE164">
            <v>8</v>
          </cell>
          <cell r="AF164">
            <v>70</v>
          </cell>
          <cell r="AG164">
            <v>2</v>
          </cell>
          <cell r="AH164">
            <v>210</v>
          </cell>
          <cell r="AI164">
            <v>8</v>
          </cell>
        </row>
        <row r="165">
          <cell r="A165" t="str">
            <v>3.99.140082.0001</v>
          </cell>
          <cell r="B165" t="str">
            <v>M2181-4-014101</v>
          </cell>
          <cell r="C165" t="str">
            <v>100T/套(50μl体系)</v>
          </cell>
          <cell r="D165">
            <v>100</v>
          </cell>
          <cell r="E165" t="str">
            <v>T(50μl)</v>
          </cell>
          <cell r="H165">
            <v>100</v>
          </cell>
          <cell r="I165">
            <v>1</v>
          </cell>
          <cell r="R165">
            <v>300</v>
          </cell>
          <cell r="S165">
            <v>1</v>
          </cell>
          <cell r="AD165">
            <v>400</v>
          </cell>
          <cell r="AE165">
            <v>2</v>
          </cell>
          <cell r="AF165">
            <v>3</v>
          </cell>
          <cell r="AG165">
            <v>1</v>
          </cell>
          <cell r="AH165">
            <v>4</v>
          </cell>
          <cell r="AI165">
            <v>2</v>
          </cell>
        </row>
        <row r="166">
          <cell r="A166" t="str">
            <v>3.99.140082.0002</v>
          </cell>
          <cell r="B166" t="str">
            <v>M2181-4-014101</v>
          </cell>
          <cell r="C166" t="str">
            <v>1000T/套(50μl体系)</v>
          </cell>
          <cell r="D166">
            <v>1000</v>
          </cell>
          <cell r="E166" t="str">
            <v>T(50μl)</v>
          </cell>
          <cell r="J166">
            <v>11500</v>
          </cell>
          <cell r="K166">
            <v>2</v>
          </cell>
          <cell r="N166">
            <v>3000</v>
          </cell>
          <cell r="O166">
            <v>1</v>
          </cell>
          <cell r="R166">
            <v>26000</v>
          </cell>
          <cell r="S166">
            <v>2</v>
          </cell>
          <cell r="AD166">
            <v>40500</v>
          </cell>
          <cell r="AE166">
            <v>5</v>
          </cell>
          <cell r="AF166">
            <v>26</v>
          </cell>
          <cell r="AG166">
            <v>2</v>
          </cell>
          <cell r="AH166">
            <v>40.5</v>
          </cell>
          <cell r="AI166">
            <v>5</v>
          </cell>
        </row>
        <row r="167">
          <cell r="A167" t="str">
            <v>3.99.140082.0004</v>
          </cell>
          <cell r="B167" t="str">
            <v>M2181-4-014101</v>
          </cell>
          <cell r="C167" t="str">
            <v>400T/套(50μl体系)</v>
          </cell>
          <cell r="D167">
            <v>400</v>
          </cell>
          <cell r="E167" t="str">
            <v>T(50μl)</v>
          </cell>
          <cell r="R167">
            <v>5600</v>
          </cell>
          <cell r="S167">
            <v>2</v>
          </cell>
          <cell r="AD167">
            <v>5600</v>
          </cell>
          <cell r="AE167">
            <v>2</v>
          </cell>
          <cell r="AF167">
            <v>14</v>
          </cell>
          <cell r="AG167">
            <v>2</v>
          </cell>
          <cell r="AH167">
            <v>14</v>
          </cell>
          <cell r="AI167">
            <v>2</v>
          </cell>
        </row>
        <row r="168">
          <cell r="A168" t="str">
            <v>3.99.140084.0001</v>
          </cell>
          <cell r="B168" t="str">
            <v>MD5084-020303</v>
          </cell>
          <cell r="C168" t="str">
            <v>100T/套(50μl体系)</v>
          </cell>
          <cell r="D168">
            <v>100</v>
          </cell>
          <cell r="E168" t="str">
            <v>T(50μl)</v>
          </cell>
          <cell r="R168">
            <v>500</v>
          </cell>
          <cell r="S168">
            <v>1</v>
          </cell>
          <cell r="AD168">
            <v>500</v>
          </cell>
          <cell r="AE168">
            <v>1</v>
          </cell>
          <cell r="AF168">
            <v>5</v>
          </cell>
          <cell r="AG168">
            <v>1</v>
          </cell>
          <cell r="AH168">
            <v>5</v>
          </cell>
          <cell r="AI168">
            <v>1</v>
          </cell>
        </row>
        <row r="169">
          <cell r="A169" t="str">
            <v>3.99.140088.0001</v>
          </cell>
          <cell r="B169" t="str">
            <v>MD2104-000814</v>
          </cell>
          <cell r="C169" t="str">
            <v>100T/套(50μl体系)</v>
          </cell>
          <cell r="D169">
            <v>100</v>
          </cell>
          <cell r="E169" t="str">
            <v>T(50μl)</v>
          </cell>
          <cell r="F169">
            <v>700</v>
          </cell>
          <cell r="G169">
            <v>3</v>
          </cell>
          <cell r="H169">
            <v>100</v>
          </cell>
          <cell r="I169">
            <v>1</v>
          </cell>
          <cell r="J169">
            <v>900</v>
          </cell>
          <cell r="K169">
            <v>5</v>
          </cell>
          <cell r="L169">
            <v>300</v>
          </cell>
          <cell r="M169">
            <v>3</v>
          </cell>
          <cell r="N169">
            <v>900</v>
          </cell>
          <cell r="O169">
            <v>4</v>
          </cell>
          <cell r="P169">
            <v>2200</v>
          </cell>
          <cell r="Q169">
            <v>3</v>
          </cell>
          <cell r="R169">
            <v>2900</v>
          </cell>
          <cell r="S169">
            <v>8</v>
          </cell>
          <cell r="T169">
            <v>2100</v>
          </cell>
          <cell r="U169">
            <v>8</v>
          </cell>
          <cell r="V169">
            <v>3400</v>
          </cell>
          <cell r="W169">
            <v>7</v>
          </cell>
          <cell r="X169">
            <v>500</v>
          </cell>
          <cell r="Y169">
            <v>5</v>
          </cell>
          <cell r="Z169">
            <v>1400</v>
          </cell>
          <cell r="AA169">
            <v>5</v>
          </cell>
          <cell r="AB169">
            <v>1500</v>
          </cell>
          <cell r="AC169">
            <v>7</v>
          </cell>
          <cell r="AD169">
            <v>16900</v>
          </cell>
          <cell r="AE169">
            <v>59</v>
          </cell>
          <cell r="AF169">
            <v>118</v>
          </cell>
          <cell r="AG169">
            <v>40</v>
          </cell>
          <cell r="AH169">
            <v>169</v>
          </cell>
          <cell r="AI169">
            <v>59</v>
          </cell>
        </row>
        <row r="170">
          <cell r="A170" t="str">
            <v>3.99.140088.0002</v>
          </cell>
          <cell r="B170" t="str">
            <v>MD2104-000814</v>
          </cell>
          <cell r="C170" t="str">
            <v>1000T/套(50μl体系)</v>
          </cell>
          <cell r="D170">
            <v>1000</v>
          </cell>
          <cell r="E170" t="str">
            <v>T(50μl)</v>
          </cell>
          <cell r="L170">
            <v>10000</v>
          </cell>
          <cell r="M170">
            <v>1</v>
          </cell>
          <cell r="R170">
            <v>20000</v>
          </cell>
          <cell r="S170">
            <v>3</v>
          </cell>
          <cell r="T170">
            <v>52000</v>
          </cell>
          <cell r="U170">
            <v>1</v>
          </cell>
          <cell r="X170">
            <v>1000</v>
          </cell>
          <cell r="Y170">
            <v>1</v>
          </cell>
          <cell r="AB170">
            <v>4000</v>
          </cell>
          <cell r="AC170">
            <v>3</v>
          </cell>
          <cell r="AD170">
            <v>87000</v>
          </cell>
          <cell r="AE170">
            <v>9</v>
          </cell>
          <cell r="AF170">
            <v>77</v>
          </cell>
          <cell r="AG170">
            <v>8</v>
          </cell>
          <cell r="AH170">
            <v>87</v>
          </cell>
          <cell r="AI170">
            <v>9</v>
          </cell>
        </row>
        <row r="171">
          <cell r="A171" t="str">
            <v>3.99.140092.0002</v>
          </cell>
          <cell r="B171" t="str">
            <v>MD2104-017801</v>
          </cell>
          <cell r="C171" t="str">
            <v>1000T/套(50μl体系)</v>
          </cell>
          <cell r="D171">
            <v>1000</v>
          </cell>
          <cell r="E171" t="str">
            <v>T(50μl)</v>
          </cell>
          <cell r="F171">
            <v>10000</v>
          </cell>
          <cell r="G171">
            <v>1</v>
          </cell>
          <cell r="H171">
            <v>20000</v>
          </cell>
          <cell r="I171">
            <v>1</v>
          </cell>
          <cell r="J171">
            <v>20000</v>
          </cell>
          <cell r="K171">
            <v>1</v>
          </cell>
          <cell r="L171">
            <v>20000</v>
          </cell>
          <cell r="M171">
            <v>1</v>
          </cell>
          <cell r="R171">
            <v>20000</v>
          </cell>
          <cell r="S171">
            <v>1</v>
          </cell>
          <cell r="T171">
            <v>20000</v>
          </cell>
          <cell r="U171">
            <v>1</v>
          </cell>
          <cell r="V171">
            <v>20000</v>
          </cell>
          <cell r="W171">
            <v>1</v>
          </cell>
          <cell r="Z171">
            <v>30000</v>
          </cell>
          <cell r="AA171">
            <v>2</v>
          </cell>
          <cell r="AB171">
            <v>30000</v>
          </cell>
          <cell r="AC171">
            <v>1</v>
          </cell>
          <cell r="AD171">
            <v>190000</v>
          </cell>
          <cell r="AE171">
            <v>10</v>
          </cell>
          <cell r="AF171">
            <v>120</v>
          </cell>
          <cell r="AG171">
            <v>6</v>
          </cell>
          <cell r="AH171">
            <v>190</v>
          </cell>
          <cell r="AI171">
            <v>10</v>
          </cell>
        </row>
        <row r="172">
          <cell r="A172" t="str">
            <v>3.99.140093.0001</v>
          </cell>
          <cell r="B172" t="str">
            <v>MD2104-003001</v>
          </cell>
          <cell r="C172" t="str">
            <v>100T/套(50μl体系)</v>
          </cell>
          <cell r="D172">
            <v>100</v>
          </cell>
          <cell r="E172" t="str">
            <v>T(50μl)</v>
          </cell>
          <cell r="H172">
            <v>600</v>
          </cell>
          <cell r="I172">
            <v>3</v>
          </cell>
          <cell r="J172">
            <v>4700</v>
          </cell>
          <cell r="K172">
            <v>13</v>
          </cell>
          <cell r="L172">
            <v>5700</v>
          </cell>
          <cell r="M172">
            <v>12</v>
          </cell>
          <cell r="N172">
            <v>1200</v>
          </cell>
          <cell r="O172">
            <v>3</v>
          </cell>
          <cell r="P172">
            <v>1500</v>
          </cell>
          <cell r="Q172">
            <v>9</v>
          </cell>
          <cell r="R172">
            <v>1400</v>
          </cell>
          <cell r="S172">
            <v>9</v>
          </cell>
          <cell r="T172">
            <v>5300</v>
          </cell>
          <cell r="U172">
            <v>22</v>
          </cell>
          <cell r="V172">
            <v>2200</v>
          </cell>
          <cell r="W172">
            <v>10</v>
          </cell>
          <cell r="X172">
            <v>100</v>
          </cell>
          <cell r="Y172">
            <v>1</v>
          </cell>
          <cell r="Z172">
            <v>1500</v>
          </cell>
          <cell r="AA172">
            <v>6</v>
          </cell>
          <cell r="AB172">
            <v>1900</v>
          </cell>
          <cell r="AC172">
            <v>11</v>
          </cell>
          <cell r="AD172">
            <v>26100</v>
          </cell>
          <cell r="AE172">
            <v>99</v>
          </cell>
          <cell r="AF172">
            <v>124</v>
          </cell>
          <cell r="AG172">
            <v>59</v>
          </cell>
          <cell r="AH172">
            <v>261</v>
          </cell>
          <cell r="AI172">
            <v>99</v>
          </cell>
        </row>
        <row r="173">
          <cell r="A173" t="str">
            <v>3.99.140093.0002</v>
          </cell>
          <cell r="B173" t="str">
            <v>MD2104-003001</v>
          </cell>
          <cell r="C173" t="str">
            <v>1000T/套(50μl体系)</v>
          </cell>
          <cell r="D173">
            <v>1000</v>
          </cell>
          <cell r="E173" t="str">
            <v>T(50μl)</v>
          </cell>
          <cell r="J173">
            <v>20000</v>
          </cell>
          <cell r="K173">
            <v>1</v>
          </cell>
          <cell r="N173">
            <v>8500</v>
          </cell>
          <cell r="O173">
            <v>4</v>
          </cell>
          <cell r="P173">
            <v>1000</v>
          </cell>
          <cell r="Q173">
            <v>1</v>
          </cell>
          <cell r="T173">
            <v>14500</v>
          </cell>
          <cell r="U173">
            <v>4</v>
          </cell>
          <cell r="V173">
            <v>6000</v>
          </cell>
          <cell r="W173">
            <v>1</v>
          </cell>
          <cell r="X173">
            <v>1000</v>
          </cell>
          <cell r="Y173">
            <v>1</v>
          </cell>
          <cell r="Z173">
            <v>5000</v>
          </cell>
          <cell r="AA173">
            <v>1</v>
          </cell>
          <cell r="AB173">
            <v>25000</v>
          </cell>
          <cell r="AC173">
            <v>5</v>
          </cell>
          <cell r="AD173">
            <v>81000</v>
          </cell>
          <cell r="AE173">
            <v>18</v>
          </cell>
          <cell r="AF173">
            <v>51.5</v>
          </cell>
          <cell r="AG173">
            <v>12</v>
          </cell>
          <cell r="AH173">
            <v>81</v>
          </cell>
          <cell r="AI173">
            <v>18</v>
          </cell>
        </row>
        <row r="174">
          <cell r="A174" t="str">
            <v>3.99.140093.0003</v>
          </cell>
          <cell r="B174" t="str">
            <v>MD2104-003001</v>
          </cell>
          <cell r="C174" t="str">
            <v>10000T/套(50μl体系)</v>
          </cell>
          <cell r="D174">
            <v>10000</v>
          </cell>
          <cell r="E174" t="str">
            <v>T(50μl)</v>
          </cell>
          <cell r="N174">
            <v>10000</v>
          </cell>
          <cell r="O174">
            <v>1</v>
          </cell>
          <cell r="T174">
            <v>70000</v>
          </cell>
          <cell r="U174">
            <v>3</v>
          </cell>
          <cell r="V174">
            <v>10000</v>
          </cell>
          <cell r="W174">
            <v>1</v>
          </cell>
          <cell r="AD174">
            <v>90000</v>
          </cell>
          <cell r="AE174">
            <v>5</v>
          </cell>
          <cell r="AF174">
            <v>8</v>
          </cell>
          <cell r="AG174">
            <v>4</v>
          </cell>
          <cell r="AH174">
            <v>9</v>
          </cell>
          <cell r="AI174">
            <v>5</v>
          </cell>
        </row>
        <row r="175">
          <cell r="A175" t="str">
            <v>3.99.140093.0004</v>
          </cell>
          <cell r="B175" t="str">
            <v>MD2104-003001</v>
          </cell>
          <cell r="C175" t="str">
            <v>50T/套(50μl体系)</v>
          </cell>
          <cell r="D175">
            <v>50</v>
          </cell>
          <cell r="E175" t="str">
            <v>T(50μl)</v>
          </cell>
          <cell r="X175">
            <v>50</v>
          </cell>
          <cell r="Y175">
            <v>1</v>
          </cell>
          <cell r="Z175">
            <v>50</v>
          </cell>
          <cell r="AA175">
            <v>1</v>
          </cell>
          <cell r="AB175">
            <v>50</v>
          </cell>
          <cell r="AC175">
            <v>1</v>
          </cell>
          <cell r="AD175">
            <v>150</v>
          </cell>
          <cell r="AE175">
            <v>3</v>
          </cell>
          <cell r="AF175">
            <v>3</v>
          </cell>
          <cell r="AG175">
            <v>3</v>
          </cell>
          <cell r="AH175">
            <v>3</v>
          </cell>
          <cell r="AI175">
            <v>3</v>
          </cell>
        </row>
        <row r="176">
          <cell r="A176" t="str">
            <v>3.99.140093.0005</v>
          </cell>
          <cell r="B176" t="str">
            <v>MD2104-003001</v>
          </cell>
          <cell r="C176" t="str">
            <v>80T/套(50μl体系)</v>
          </cell>
          <cell r="D176">
            <v>80</v>
          </cell>
          <cell r="E176" t="str">
            <v>T(50μl)</v>
          </cell>
          <cell r="X176">
            <v>80</v>
          </cell>
          <cell r="Y176">
            <v>1</v>
          </cell>
          <cell r="AD176">
            <v>80</v>
          </cell>
          <cell r="AE176">
            <v>1</v>
          </cell>
          <cell r="AF176">
            <v>1</v>
          </cell>
          <cell r="AG176">
            <v>1</v>
          </cell>
          <cell r="AH176">
            <v>1</v>
          </cell>
          <cell r="AI176">
            <v>1</v>
          </cell>
        </row>
        <row r="177">
          <cell r="A177" t="str">
            <v>3.99.140094.0001</v>
          </cell>
          <cell r="B177" t="str">
            <v>MD2104-000812</v>
          </cell>
          <cell r="C177" t="str">
            <v>100T/套(50μl体系)</v>
          </cell>
          <cell r="D177">
            <v>100</v>
          </cell>
          <cell r="E177" t="str">
            <v>T(50μl)</v>
          </cell>
          <cell r="F177">
            <v>300</v>
          </cell>
          <cell r="G177">
            <v>2</v>
          </cell>
          <cell r="H177">
            <v>200</v>
          </cell>
          <cell r="I177">
            <v>1</v>
          </cell>
          <cell r="J177">
            <v>2300</v>
          </cell>
          <cell r="K177">
            <v>8</v>
          </cell>
          <cell r="L177">
            <v>2600</v>
          </cell>
          <cell r="M177">
            <v>2</v>
          </cell>
          <cell r="N177">
            <v>100</v>
          </cell>
          <cell r="O177">
            <v>1</v>
          </cell>
          <cell r="P177">
            <v>300</v>
          </cell>
          <cell r="Q177">
            <v>2</v>
          </cell>
          <cell r="R177">
            <v>700</v>
          </cell>
          <cell r="S177">
            <v>7</v>
          </cell>
          <cell r="T177">
            <v>700</v>
          </cell>
          <cell r="U177">
            <v>6</v>
          </cell>
          <cell r="V177">
            <v>300</v>
          </cell>
          <cell r="W177">
            <v>2</v>
          </cell>
          <cell r="X177">
            <v>900</v>
          </cell>
          <cell r="Y177">
            <v>4</v>
          </cell>
          <cell r="Z177">
            <v>200</v>
          </cell>
          <cell r="AA177">
            <v>2</v>
          </cell>
          <cell r="AB177">
            <v>100</v>
          </cell>
          <cell r="AC177">
            <v>1</v>
          </cell>
          <cell r="AD177">
            <v>8700</v>
          </cell>
          <cell r="AE177">
            <v>38</v>
          </cell>
          <cell r="AF177">
            <v>29</v>
          </cell>
          <cell r="AG177">
            <v>22</v>
          </cell>
          <cell r="AH177">
            <v>87</v>
          </cell>
          <cell r="AI177">
            <v>38</v>
          </cell>
        </row>
        <row r="178">
          <cell r="A178" t="str">
            <v>3.99.140094.0002</v>
          </cell>
          <cell r="B178" t="str">
            <v>MD2104-000812</v>
          </cell>
          <cell r="C178" t="str">
            <v>1000T/套(50μl体系)</v>
          </cell>
          <cell r="D178">
            <v>1000</v>
          </cell>
          <cell r="E178" t="str">
            <v>T(50μl)</v>
          </cell>
          <cell r="L178">
            <v>5000</v>
          </cell>
          <cell r="M178">
            <v>1</v>
          </cell>
          <cell r="P178">
            <v>5000</v>
          </cell>
          <cell r="Q178">
            <v>1</v>
          </cell>
          <cell r="R178">
            <v>2000</v>
          </cell>
          <cell r="S178">
            <v>1</v>
          </cell>
          <cell r="AB178">
            <v>10000</v>
          </cell>
          <cell r="AC178">
            <v>1</v>
          </cell>
          <cell r="AD178">
            <v>22000</v>
          </cell>
          <cell r="AE178">
            <v>4</v>
          </cell>
          <cell r="AF178">
            <v>12</v>
          </cell>
          <cell r="AG178">
            <v>2</v>
          </cell>
          <cell r="AH178">
            <v>22</v>
          </cell>
          <cell r="AI178">
            <v>4</v>
          </cell>
        </row>
        <row r="179">
          <cell r="A179" t="str">
            <v>3.99.140095.0001</v>
          </cell>
          <cell r="B179" t="str">
            <v>M5244-001905</v>
          </cell>
          <cell r="C179" t="str">
            <v>100T/套(50μl体系)</v>
          </cell>
          <cell r="D179">
            <v>100</v>
          </cell>
          <cell r="E179" t="str">
            <v>T(50μl)</v>
          </cell>
          <cell r="F179">
            <v>100</v>
          </cell>
          <cell r="G179">
            <v>1</v>
          </cell>
          <cell r="H179">
            <v>400</v>
          </cell>
          <cell r="I179">
            <v>2</v>
          </cell>
          <cell r="J179">
            <v>400</v>
          </cell>
          <cell r="K179">
            <v>2</v>
          </cell>
          <cell r="L179">
            <v>100</v>
          </cell>
          <cell r="M179">
            <v>1</v>
          </cell>
          <cell r="N179">
            <v>2700</v>
          </cell>
          <cell r="O179">
            <v>5</v>
          </cell>
          <cell r="R179">
            <v>300</v>
          </cell>
          <cell r="S179">
            <v>3</v>
          </cell>
          <cell r="V179">
            <v>100</v>
          </cell>
          <cell r="W179">
            <v>1</v>
          </cell>
          <cell r="X179">
            <v>600</v>
          </cell>
          <cell r="Y179">
            <v>2</v>
          </cell>
          <cell r="Z179">
            <v>1000</v>
          </cell>
          <cell r="AA179">
            <v>2</v>
          </cell>
          <cell r="AB179">
            <v>500</v>
          </cell>
          <cell r="AC179">
            <v>1</v>
          </cell>
          <cell r="AD179">
            <v>6200</v>
          </cell>
          <cell r="AE179">
            <v>20</v>
          </cell>
          <cell r="AF179">
            <v>25</v>
          </cell>
          <cell r="AG179">
            <v>9</v>
          </cell>
          <cell r="AH179">
            <v>62</v>
          </cell>
          <cell r="AI179">
            <v>20</v>
          </cell>
        </row>
        <row r="180">
          <cell r="A180" t="str">
            <v>3.99.140096.0001</v>
          </cell>
          <cell r="B180" t="str">
            <v>MD2104-000817</v>
          </cell>
          <cell r="C180" t="str">
            <v>100T/套(50μl体系)</v>
          </cell>
          <cell r="D180">
            <v>100</v>
          </cell>
          <cell r="E180" t="str">
            <v>T(50μl)</v>
          </cell>
          <cell r="L180">
            <v>2600</v>
          </cell>
          <cell r="M180">
            <v>9</v>
          </cell>
          <cell r="N180">
            <v>3600</v>
          </cell>
          <cell r="O180">
            <v>13</v>
          </cell>
          <cell r="P180">
            <v>1800</v>
          </cell>
          <cell r="Q180">
            <v>5</v>
          </cell>
          <cell r="R180">
            <v>700</v>
          </cell>
          <cell r="S180">
            <v>5</v>
          </cell>
          <cell r="T180">
            <v>900</v>
          </cell>
          <cell r="U180">
            <v>7</v>
          </cell>
          <cell r="V180">
            <v>1800</v>
          </cell>
          <cell r="W180">
            <v>7</v>
          </cell>
          <cell r="X180">
            <v>1000</v>
          </cell>
          <cell r="Y180">
            <v>6</v>
          </cell>
          <cell r="Z180">
            <v>3700</v>
          </cell>
          <cell r="AA180">
            <v>7</v>
          </cell>
          <cell r="AB180">
            <v>1500</v>
          </cell>
          <cell r="AC180">
            <v>4</v>
          </cell>
          <cell r="AD180">
            <v>17600</v>
          </cell>
          <cell r="AE180">
            <v>63</v>
          </cell>
          <cell r="AF180">
            <v>96</v>
          </cell>
          <cell r="AG180">
            <v>36</v>
          </cell>
          <cell r="AH180">
            <v>176</v>
          </cell>
          <cell r="AI180">
            <v>63</v>
          </cell>
        </row>
        <row r="181">
          <cell r="A181" t="str">
            <v>3.99.140096.0002</v>
          </cell>
          <cell r="B181" t="str">
            <v>MD2104-000817</v>
          </cell>
          <cell r="C181" t="str">
            <v>1000T/套(50μl体系)</v>
          </cell>
          <cell r="D181">
            <v>1000</v>
          </cell>
          <cell r="E181" t="str">
            <v>T(50μl)</v>
          </cell>
          <cell r="P181">
            <v>10000</v>
          </cell>
          <cell r="Q181">
            <v>2</v>
          </cell>
          <cell r="R181">
            <v>60000</v>
          </cell>
          <cell r="S181">
            <v>2</v>
          </cell>
          <cell r="V181">
            <v>64000</v>
          </cell>
          <cell r="W181">
            <v>4</v>
          </cell>
          <cell r="X181">
            <v>27000</v>
          </cell>
          <cell r="Y181">
            <v>1</v>
          </cell>
          <cell r="AB181">
            <v>30000</v>
          </cell>
          <cell r="AC181">
            <v>1</v>
          </cell>
          <cell r="AD181">
            <v>191000</v>
          </cell>
          <cell r="AE181">
            <v>10</v>
          </cell>
          <cell r="AF181">
            <v>181</v>
          </cell>
          <cell r="AG181">
            <v>8</v>
          </cell>
          <cell r="AH181">
            <v>191</v>
          </cell>
          <cell r="AI181">
            <v>10</v>
          </cell>
        </row>
        <row r="182">
          <cell r="A182" t="str">
            <v>3.99.140097.0004</v>
          </cell>
          <cell r="B182" t="str">
            <v>MD2104-014406</v>
          </cell>
          <cell r="C182" t="str">
            <v>25000T/套(50μl体系)</v>
          </cell>
          <cell r="D182">
            <v>25000</v>
          </cell>
          <cell r="E182" t="str">
            <v>T(50μl)</v>
          </cell>
          <cell r="F182">
            <v>100000</v>
          </cell>
          <cell r="G182">
            <v>1</v>
          </cell>
          <cell r="N182">
            <v>50000</v>
          </cell>
          <cell r="O182">
            <v>1</v>
          </cell>
          <cell r="P182">
            <v>50000</v>
          </cell>
          <cell r="Q182">
            <v>1</v>
          </cell>
          <cell r="AD182">
            <v>200000</v>
          </cell>
          <cell r="AE182">
            <v>3</v>
          </cell>
          <cell r="AF182">
            <v>0</v>
          </cell>
          <cell r="AG182">
            <v>0</v>
          </cell>
          <cell r="AH182">
            <v>8</v>
          </cell>
          <cell r="AI182">
            <v>3</v>
          </cell>
        </row>
        <row r="183">
          <cell r="A183" t="str">
            <v>3.99.140097.0011</v>
          </cell>
          <cell r="B183" t="str">
            <v>MD2104-014406</v>
          </cell>
          <cell r="C183" t="str">
            <v>50000T/套(25μl体系)</v>
          </cell>
          <cell r="D183">
            <v>50000</v>
          </cell>
          <cell r="E183" t="str">
            <v>T(25μl)</v>
          </cell>
          <cell r="Z183">
            <v>370000</v>
          </cell>
          <cell r="AA183">
            <v>3</v>
          </cell>
          <cell r="AB183">
            <v>500000</v>
          </cell>
          <cell r="AC183">
            <v>2</v>
          </cell>
          <cell r="AD183">
            <v>870000</v>
          </cell>
          <cell r="AE183">
            <v>5</v>
          </cell>
          <cell r="AF183">
            <v>17.399999999999999</v>
          </cell>
          <cell r="AG183">
            <v>5</v>
          </cell>
          <cell r="AH183">
            <v>17.399999999999999</v>
          </cell>
          <cell r="AI183">
            <v>5</v>
          </cell>
        </row>
        <row r="184">
          <cell r="A184" t="str">
            <v>3.99.140097.0012</v>
          </cell>
          <cell r="B184" t="str">
            <v>MD2104-014406</v>
          </cell>
          <cell r="C184" t="str">
            <v>10000T/套(25μl体系)</v>
          </cell>
          <cell r="D184">
            <v>10000</v>
          </cell>
          <cell r="E184" t="str">
            <v>T(25μl)</v>
          </cell>
          <cell r="AB184">
            <v>25000</v>
          </cell>
          <cell r="AC184">
            <v>2</v>
          </cell>
          <cell r="AD184">
            <v>25000</v>
          </cell>
          <cell r="AE184">
            <v>2</v>
          </cell>
          <cell r="AF184">
            <v>2.5</v>
          </cell>
          <cell r="AG184">
            <v>2</v>
          </cell>
          <cell r="AH184">
            <v>2.5</v>
          </cell>
          <cell r="AI184">
            <v>2</v>
          </cell>
        </row>
        <row r="185">
          <cell r="A185" t="str">
            <v>3.99.140099.0001</v>
          </cell>
          <cell r="B185" t="str">
            <v>M5244-ZJ4</v>
          </cell>
          <cell r="C185" t="str">
            <v>100T/套(50μl体系)</v>
          </cell>
          <cell r="D185">
            <v>100</v>
          </cell>
          <cell r="E185" t="str">
            <v>T(50μl)</v>
          </cell>
          <cell r="H185">
            <v>300</v>
          </cell>
          <cell r="I185">
            <v>1</v>
          </cell>
          <cell r="J185">
            <v>500</v>
          </cell>
          <cell r="K185">
            <v>1</v>
          </cell>
          <cell r="L185">
            <v>800</v>
          </cell>
          <cell r="M185">
            <v>6</v>
          </cell>
          <cell r="N185">
            <v>500</v>
          </cell>
          <cell r="O185">
            <v>1</v>
          </cell>
          <cell r="R185">
            <v>2800</v>
          </cell>
          <cell r="S185">
            <v>2</v>
          </cell>
          <cell r="T185">
            <v>200</v>
          </cell>
          <cell r="U185">
            <v>2</v>
          </cell>
          <cell r="V185">
            <v>200</v>
          </cell>
          <cell r="W185">
            <v>1</v>
          </cell>
          <cell r="X185">
            <v>200</v>
          </cell>
          <cell r="Y185">
            <v>1</v>
          </cell>
          <cell r="Z185">
            <v>200</v>
          </cell>
          <cell r="AA185">
            <v>1</v>
          </cell>
          <cell r="AD185">
            <v>5700</v>
          </cell>
          <cell r="AE185">
            <v>16</v>
          </cell>
          <cell r="AF185">
            <v>36</v>
          </cell>
          <cell r="AG185">
            <v>7</v>
          </cell>
          <cell r="AH185">
            <v>57</v>
          </cell>
          <cell r="AI185">
            <v>16</v>
          </cell>
        </row>
        <row r="186">
          <cell r="A186" t="str">
            <v>3.99.140100.0001</v>
          </cell>
          <cell r="B186" t="str">
            <v>MD2111-DB</v>
          </cell>
          <cell r="C186" t="str">
            <v>100T/套(50μl体系)</v>
          </cell>
          <cell r="D186">
            <v>100</v>
          </cell>
          <cell r="E186" t="str">
            <v>T(50μl)</v>
          </cell>
          <cell r="J186">
            <v>200</v>
          </cell>
          <cell r="K186">
            <v>2</v>
          </cell>
          <cell r="L186">
            <v>200</v>
          </cell>
          <cell r="M186">
            <v>1</v>
          </cell>
          <cell r="N186">
            <v>800</v>
          </cell>
          <cell r="O186">
            <v>3</v>
          </cell>
          <cell r="P186">
            <v>1000</v>
          </cell>
          <cell r="Q186">
            <v>4</v>
          </cell>
          <cell r="R186">
            <v>1700</v>
          </cell>
          <cell r="S186">
            <v>3</v>
          </cell>
          <cell r="X186">
            <v>400</v>
          </cell>
          <cell r="Y186">
            <v>2</v>
          </cell>
          <cell r="AD186">
            <v>4300</v>
          </cell>
          <cell r="AE186">
            <v>15</v>
          </cell>
          <cell r="AF186">
            <v>21</v>
          </cell>
          <cell r="AG186">
            <v>5</v>
          </cell>
          <cell r="AH186">
            <v>43</v>
          </cell>
          <cell r="AI186">
            <v>15</v>
          </cell>
        </row>
        <row r="187">
          <cell r="A187" t="str">
            <v>3.99.140100.0002</v>
          </cell>
          <cell r="B187" t="str">
            <v>MD2111-DB</v>
          </cell>
          <cell r="C187" t="str">
            <v>1000T/套(50μl体系)</v>
          </cell>
          <cell r="D187">
            <v>1000</v>
          </cell>
          <cell r="E187" t="str">
            <v>T(50μl)</v>
          </cell>
          <cell r="V187">
            <v>1000</v>
          </cell>
          <cell r="W187">
            <v>1</v>
          </cell>
          <cell r="AD187">
            <v>1000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</row>
        <row r="188">
          <cell r="A188" t="str">
            <v>3.99.140100.0005</v>
          </cell>
          <cell r="B188" t="str">
            <v>MD2111-DB</v>
          </cell>
          <cell r="C188" t="str">
            <v>500T/包</v>
          </cell>
          <cell r="D188">
            <v>500</v>
          </cell>
          <cell r="E188" t="str">
            <v>T(50μl)</v>
          </cell>
          <cell r="L188">
            <v>1000</v>
          </cell>
          <cell r="M188">
            <v>1</v>
          </cell>
          <cell r="AD188">
            <v>1000</v>
          </cell>
          <cell r="AE188">
            <v>1</v>
          </cell>
          <cell r="AF188">
            <v>0</v>
          </cell>
          <cell r="AG188">
            <v>0</v>
          </cell>
          <cell r="AH188">
            <v>2</v>
          </cell>
          <cell r="AI188">
            <v>1</v>
          </cell>
        </row>
        <row r="189">
          <cell r="A189" t="str">
            <v>3.99.140101.0011</v>
          </cell>
          <cell r="B189" t="str">
            <v>M5134-019601</v>
          </cell>
          <cell r="C189" t="str">
            <v>500T/套(50μl体系)</v>
          </cell>
          <cell r="D189">
            <v>500</v>
          </cell>
          <cell r="E189" t="str">
            <v>T(50μl)</v>
          </cell>
          <cell r="T189">
            <v>5000</v>
          </cell>
          <cell r="U189">
            <v>2</v>
          </cell>
          <cell r="AD189">
            <v>5000</v>
          </cell>
          <cell r="AE189">
            <v>2</v>
          </cell>
          <cell r="AF189">
            <v>10</v>
          </cell>
          <cell r="AG189">
            <v>2</v>
          </cell>
          <cell r="AH189">
            <v>10</v>
          </cell>
          <cell r="AI189">
            <v>2</v>
          </cell>
        </row>
        <row r="190">
          <cell r="A190" t="str">
            <v>3.99.140102.0001</v>
          </cell>
          <cell r="B190" t="str">
            <v>M5244-088202</v>
          </cell>
          <cell r="C190" t="str">
            <v>100T/套(50μl体系)</v>
          </cell>
          <cell r="D190">
            <v>100</v>
          </cell>
          <cell r="E190" t="str">
            <v>T(50μl)</v>
          </cell>
          <cell r="P190">
            <v>2650</v>
          </cell>
          <cell r="Q190">
            <v>5</v>
          </cell>
          <cell r="T190">
            <v>50</v>
          </cell>
          <cell r="U190">
            <v>1</v>
          </cell>
          <cell r="V190">
            <v>550</v>
          </cell>
          <cell r="W190">
            <v>2</v>
          </cell>
          <cell r="AD190">
            <v>3250</v>
          </cell>
          <cell r="AE190">
            <v>8</v>
          </cell>
          <cell r="AF190">
            <v>6</v>
          </cell>
          <cell r="AG190">
            <v>3</v>
          </cell>
          <cell r="AH190">
            <v>32.5</v>
          </cell>
          <cell r="AI190">
            <v>8</v>
          </cell>
        </row>
        <row r="191">
          <cell r="A191" t="str">
            <v>3.99.140102.0002</v>
          </cell>
          <cell r="B191" t="str">
            <v>M5244-088202</v>
          </cell>
          <cell r="C191" t="str">
            <v>1000T/套(50μl体系)</v>
          </cell>
          <cell r="D191">
            <v>1000</v>
          </cell>
          <cell r="E191" t="str">
            <v>T(50μl)</v>
          </cell>
          <cell r="P191">
            <v>3000</v>
          </cell>
          <cell r="Q191">
            <v>2</v>
          </cell>
          <cell r="T191">
            <v>1000</v>
          </cell>
          <cell r="U191">
            <v>1</v>
          </cell>
          <cell r="V191">
            <v>1000</v>
          </cell>
          <cell r="W191">
            <v>1</v>
          </cell>
          <cell r="AD191">
            <v>5000</v>
          </cell>
          <cell r="AE191">
            <v>4</v>
          </cell>
          <cell r="AF191">
            <v>2</v>
          </cell>
          <cell r="AG191">
            <v>2</v>
          </cell>
          <cell r="AH191">
            <v>5</v>
          </cell>
          <cell r="AI191">
            <v>4</v>
          </cell>
        </row>
        <row r="192">
          <cell r="A192" t="str">
            <v>3.99.140103.0001</v>
          </cell>
          <cell r="B192" t="str">
            <v>MD2124-DB</v>
          </cell>
          <cell r="C192" t="str">
            <v>100T/套(50μl体系)</v>
          </cell>
          <cell r="D192">
            <v>100</v>
          </cell>
          <cell r="E192" t="str">
            <v>T(50μl)</v>
          </cell>
          <cell r="L192">
            <v>400</v>
          </cell>
          <cell r="M192">
            <v>4</v>
          </cell>
          <cell r="N192">
            <v>2300</v>
          </cell>
          <cell r="O192">
            <v>5</v>
          </cell>
          <cell r="P192">
            <v>100</v>
          </cell>
          <cell r="Q192">
            <v>1</v>
          </cell>
          <cell r="R192">
            <v>200</v>
          </cell>
          <cell r="S192">
            <v>2</v>
          </cell>
          <cell r="T192">
            <v>1000</v>
          </cell>
          <cell r="U192">
            <v>2</v>
          </cell>
          <cell r="V192">
            <v>2500</v>
          </cell>
          <cell r="W192">
            <v>1</v>
          </cell>
          <cell r="X192">
            <v>100</v>
          </cell>
          <cell r="Y192">
            <v>1</v>
          </cell>
          <cell r="AB192">
            <v>500</v>
          </cell>
          <cell r="AC192">
            <v>1</v>
          </cell>
          <cell r="AD192">
            <v>7100</v>
          </cell>
          <cell r="AE192">
            <v>17</v>
          </cell>
          <cell r="AF192">
            <v>43</v>
          </cell>
          <cell r="AG192">
            <v>7</v>
          </cell>
          <cell r="AH192">
            <v>71</v>
          </cell>
          <cell r="AI192">
            <v>17</v>
          </cell>
        </row>
        <row r="193">
          <cell r="A193" t="str">
            <v>3.99.140105.0001</v>
          </cell>
          <cell r="B193" t="str">
            <v>FMD5084-000901-DB</v>
          </cell>
          <cell r="C193" t="str">
            <v>100T/套(50μl体系)</v>
          </cell>
          <cell r="D193">
            <v>100</v>
          </cell>
          <cell r="E193" t="str">
            <v>T(50μl)</v>
          </cell>
          <cell r="L193">
            <v>100</v>
          </cell>
          <cell r="M193">
            <v>1</v>
          </cell>
          <cell r="P193">
            <v>100</v>
          </cell>
          <cell r="Q193">
            <v>1</v>
          </cell>
          <cell r="AD193">
            <v>200</v>
          </cell>
          <cell r="AE193">
            <v>2</v>
          </cell>
          <cell r="AF193">
            <v>0</v>
          </cell>
          <cell r="AG193">
            <v>0</v>
          </cell>
          <cell r="AH193">
            <v>2</v>
          </cell>
          <cell r="AI193">
            <v>2</v>
          </cell>
        </row>
        <row r="194">
          <cell r="A194" t="str">
            <v>3.99.140106.0001</v>
          </cell>
          <cell r="B194" t="str">
            <v>FMD5084-000903-DB</v>
          </cell>
          <cell r="C194" t="str">
            <v>100T/套(50μl体系)</v>
          </cell>
          <cell r="D194">
            <v>100</v>
          </cell>
          <cell r="E194" t="str">
            <v>T(50μl)</v>
          </cell>
          <cell r="J194">
            <v>3000</v>
          </cell>
          <cell r="K194">
            <v>2</v>
          </cell>
          <cell r="L194">
            <v>100</v>
          </cell>
          <cell r="M194">
            <v>1</v>
          </cell>
          <cell r="N194">
            <v>100</v>
          </cell>
          <cell r="O194">
            <v>1</v>
          </cell>
          <cell r="P194">
            <v>300</v>
          </cell>
          <cell r="Q194">
            <v>2</v>
          </cell>
          <cell r="R194">
            <v>2400</v>
          </cell>
          <cell r="S194">
            <v>8</v>
          </cell>
          <cell r="T194">
            <v>5600</v>
          </cell>
          <cell r="U194">
            <v>7</v>
          </cell>
          <cell r="V194">
            <v>4000</v>
          </cell>
          <cell r="W194">
            <v>11</v>
          </cell>
          <cell r="X194">
            <v>1300</v>
          </cell>
          <cell r="Y194">
            <v>7</v>
          </cell>
          <cell r="Z194">
            <v>10500</v>
          </cell>
          <cell r="AA194">
            <v>9</v>
          </cell>
          <cell r="AB194">
            <v>12300</v>
          </cell>
          <cell r="AC194">
            <v>17</v>
          </cell>
          <cell r="AD194">
            <v>39600</v>
          </cell>
          <cell r="AE194">
            <v>65</v>
          </cell>
          <cell r="AF194">
            <v>361</v>
          </cell>
          <cell r="AG194">
            <v>59</v>
          </cell>
          <cell r="AH194">
            <v>396</v>
          </cell>
          <cell r="AI194">
            <v>65</v>
          </cell>
        </row>
        <row r="195">
          <cell r="A195" t="str">
            <v>3.99.140106.0002</v>
          </cell>
          <cell r="B195" t="str">
            <v>FMD5084-000903-DB</v>
          </cell>
          <cell r="C195" t="str">
            <v>1000T/套(50μl体系)</v>
          </cell>
          <cell r="D195">
            <v>1000</v>
          </cell>
          <cell r="E195" t="str">
            <v>T(50μl)</v>
          </cell>
          <cell r="L195">
            <v>6600</v>
          </cell>
          <cell r="M195">
            <v>2</v>
          </cell>
          <cell r="N195">
            <v>5000</v>
          </cell>
          <cell r="O195">
            <v>1</v>
          </cell>
          <cell r="P195">
            <v>6000</v>
          </cell>
          <cell r="Q195">
            <v>1</v>
          </cell>
          <cell r="R195">
            <v>6000</v>
          </cell>
          <cell r="S195">
            <v>1</v>
          </cell>
          <cell r="T195">
            <v>8000</v>
          </cell>
          <cell r="U195">
            <v>2</v>
          </cell>
          <cell r="V195">
            <v>11000</v>
          </cell>
          <cell r="W195">
            <v>3</v>
          </cell>
          <cell r="X195">
            <v>6000</v>
          </cell>
          <cell r="Y195">
            <v>2</v>
          </cell>
          <cell r="Z195">
            <v>20000</v>
          </cell>
          <cell r="AA195">
            <v>3</v>
          </cell>
          <cell r="AB195">
            <v>40000</v>
          </cell>
          <cell r="AC195">
            <v>4</v>
          </cell>
          <cell r="AD195">
            <v>108600</v>
          </cell>
          <cell r="AE195">
            <v>19</v>
          </cell>
          <cell r="AF195">
            <v>91</v>
          </cell>
          <cell r="AG195">
            <v>15</v>
          </cell>
          <cell r="AH195">
            <v>108.6</v>
          </cell>
          <cell r="AI195">
            <v>19</v>
          </cell>
        </row>
        <row r="196">
          <cell r="A196" t="str">
            <v>3.99.140106.0004</v>
          </cell>
          <cell r="B196" t="str">
            <v>FMD5084-000903-DB</v>
          </cell>
          <cell r="C196" t="str">
            <v>4000T/套(50μl体系)</v>
          </cell>
          <cell r="D196">
            <v>4000</v>
          </cell>
          <cell r="E196" t="str">
            <v>T(50μl)</v>
          </cell>
          <cell r="V196">
            <v>4000</v>
          </cell>
          <cell r="W196">
            <v>1</v>
          </cell>
          <cell r="AD196">
            <v>4000</v>
          </cell>
          <cell r="AE196">
            <v>1</v>
          </cell>
          <cell r="AF196">
            <v>1</v>
          </cell>
          <cell r="AG196">
            <v>1</v>
          </cell>
          <cell r="AH196">
            <v>1</v>
          </cell>
          <cell r="AI196">
            <v>1</v>
          </cell>
        </row>
        <row r="197">
          <cell r="A197" t="str">
            <v>3.99.140106.0011</v>
          </cell>
          <cell r="B197" t="str">
            <v>FM5134</v>
          </cell>
          <cell r="C197" t="str">
            <v>100T/套(50μl体系)</v>
          </cell>
          <cell r="D197">
            <v>100</v>
          </cell>
          <cell r="E197" t="str">
            <v>T(50μl)</v>
          </cell>
          <cell r="P197">
            <v>1200</v>
          </cell>
          <cell r="Q197">
            <v>1</v>
          </cell>
          <cell r="AD197">
            <v>1200</v>
          </cell>
          <cell r="AE197">
            <v>1</v>
          </cell>
          <cell r="AF197">
            <v>0</v>
          </cell>
          <cell r="AG197">
            <v>0</v>
          </cell>
          <cell r="AH197">
            <v>12</v>
          </cell>
          <cell r="AI197">
            <v>1</v>
          </cell>
        </row>
        <row r="198">
          <cell r="A198" t="str">
            <v>3.99.140106.0012</v>
          </cell>
          <cell r="B198" t="str">
            <v>FM5134-DW</v>
          </cell>
          <cell r="C198" t="str">
            <v>960T/包(50μl体系)</v>
          </cell>
          <cell r="D198">
            <v>960</v>
          </cell>
          <cell r="E198" t="str">
            <v>T(50μl)</v>
          </cell>
          <cell r="X198">
            <v>960</v>
          </cell>
          <cell r="Y198">
            <v>1</v>
          </cell>
          <cell r="AD198">
            <v>960</v>
          </cell>
          <cell r="AE198">
            <v>1</v>
          </cell>
          <cell r="AF198">
            <v>1</v>
          </cell>
          <cell r="AG198">
            <v>1</v>
          </cell>
          <cell r="AH198">
            <v>1</v>
          </cell>
          <cell r="AI198">
            <v>1</v>
          </cell>
        </row>
        <row r="199">
          <cell r="A199" t="str">
            <v>3.99.140107.0001</v>
          </cell>
          <cell r="B199" t="str">
            <v>M2144-DB-072601</v>
          </cell>
          <cell r="C199" t="str">
            <v>100T/套(50μl体系)</v>
          </cell>
          <cell r="D199">
            <v>100</v>
          </cell>
          <cell r="E199" t="str">
            <v>T(50μl)</v>
          </cell>
          <cell r="P199">
            <v>1500</v>
          </cell>
          <cell r="Q199">
            <v>2</v>
          </cell>
          <cell r="AD199">
            <v>1500</v>
          </cell>
          <cell r="AE199">
            <v>2</v>
          </cell>
          <cell r="AF199">
            <v>0</v>
          </cell>
          <cell r="AG199">
            <v>0</v>
          </cell>
          <cell r="AH199">
            <v>15</v>
          </cell>
          <cell r="AI199">
            <v>2</v>
          </cell>
        </row>
        <row r="200">
          <cell r="A200" t="str">
            <v>3.99.140107.0002</v>
          </cell>
          <cell r="B200" t="str">
            <v>M2144-DB-072601</v>
          </cell>
          <cell r="C200" t="str">
            <v>1000T/套(50μl体系)</v>
          </cell>
          <cell r="D200">
            <v>1000</v>
          </cell>
          <cell r="E200" t="str">
            <v>T(50μl)</v>
          </cell>
          <cell r="R200">
            <v>5000</v>
          </cell>
          <cell r="S200">
            <v>1</v>
          </cell>
          <cell r="AD200">
            <v>5000</v>
          </cell>
          <cell r="AE200">
            <v>1</v>
          </cell>
          <cell r="AF200">
            <v>5</v>
          </cell>
          <cell r="AG200">
            <v>1</v>
          </cell>
          <cell r="AH200">
            <v>5</v>
          </cell>
          <cell r="AI200">
            <v>1</v>
          </cell>
        </row>
        <row r="201">
          <cell r="A201" t="str">
            <v>3.99.140108.0011</v>
          </cell>
          <cell r="B201" t="str">
            <v>M5244-019601</v>
          </cell>
          <cell r="C201" t="str">
            <v>2500T/套</v>
          </cell>
          <cell r="D201">
            <v>2500</v>
          </cell>
          <cell r="E201" t="str">
            <v>T(50μl)</v>
          </cell>
          <cell r="L201">
            <v>50000</v>
          </cell>
          <cell r="M201">
            <v>1</v>
          </cell>
          <cell r="N201">
            <v>100000</v>
          </cell>
          <cell r="O201">
            <v>2</v>
          </cell>
          <cell r="AD201">
            <v>150000</v>
          </cell>
          <cell r="AE201">
            <v>3</v>
          </cell>
          <cell r="AF201">
            <v>0</v>
          </cell>
          <cell r="AG201">
            <v>0</v>
          </cell>
          <cell r="AH201">
            <v>60</v>
          </cell>
          <cell r="AI201">
            <v>3</v>
          </cell>
        </row>
        <row r="202">
          <cell r="A202" t="str">
            <v>3.99.140108.0012</v>
          </cell>
          <cell r="B202" t="str">
            <v>M5244-019601</v>
          </cell>
          <cell r="C202" t="str">
            <v>2500T/套</v>
          </cell>
          <cell r="D202">
            <v>2500</v>
          </cell>
          <cell r="E202" t="str">
            <v>T(50μl)</v>
          </cell>
          <cell r="P202">
            <v>100000</v>
          </cell>
          <cell r="Q202">
            <v>2</v>
          </cell>
          <cell r="R202">
            <v>50000</v>
          </cell>
          <cell r="S202">
            <v>1</v>
          </cell>
          <cell r="T202">
            <v>100000</v>
          </cell>
          <cell r="U202">
            <v>2</v>
          </cell>
          <cell r="V202">
            <v>100000</v>
          </cell>
          <cell r="W202">
            <v>1</v>
          </cell>
          <cell r="X202">
            <v>100000</v>
          </cell>
          <cell r="Y202">
            <v>1</v>
          </cell>
          <cell r="Z202">
            <v>100000</v>
          </cell>
          <cell r="AA202">
            <v>2</v>
          </cell>
          <cell r="AB202">
            <v>50000</v>
          </cell>
          <cell r="AC202">
            <v>1</v>
          </cell>
          <cell r="AD202">
            <v>600000</v>
          </cell>
          <cell r="AE202">
            <v>10</v>
          </cell>
          <cell r="AF202">
            <v>200</v>
          </cell>
          <cell r="AG202">
            <v>8</v>
          </cell>
          <cell r="AH202">
            <v>240</v>
          </cell>
          <cell r="AI202">
            <v>10</v>
          </cell>
        </row>
        <row r="203">
          <cell r="A203" t="str">
            <v>3.99.140108.0013</v>
          </cell>
          <cell r="B203" t="str">
            <v>M5244-019601</v>
          </cell>
          <cell r="C203" t="str">
            <v>500T/包</v>
          </cell>
          <cell r="D203">
            <v>500</v>
          </cell>
          <cell r="E203" t="str">
            <v>T(50μl)</v>
          </cell>
          <cell r="N203">
            <v>2500</v>
          </cell>
          <cell r="O203">
            <v>1</v>
          </cell>
          <cell r="R203">
            <v>2500</v>
          </cell>
          <cell r="S203">
            <v>1</v>
          </cell>
          <cell r="AD203">
            <v>5000</v>
          </cell>
          <cell r="AE203">
            <v>2</v>
          </cell>
          <cell r="AF203">
            <v>5</v>
          </cell>
          <cell r="AG203">
            <v>1</v>
          </cell>
          <cell r="AH203">
            <v>10</v>
          </cell>
          <cell r="AI203">
            <v>2</v>
          </cell>
        </row>
        <row r="204">
          <cell r="A204" t="str">
            <v>3.99.140108.0014</v>
          </cell>
          <cell r="B204" t="str">
            <v>M5244-019601</v>
          </cell>
          <cell r="C204" t="str">
            <v>25T/套(50μl体系)</v>
          </cell>
          <cell r="D204">
            <v>25</v>
          </cell>
          <cell r="E204" t="str">
            <v>T(50μl)</v>
          </cell>
          <cell r="Z204">
            <v>75</v>
          </cell>
          <cell r="AA204">
            <v>1</v>
          </cell>
          <cell r="AD204">
            <v>75</v>
          </cell>
          <cell r="AE204">
            <v>1</v>
          </cell>
          <cell r="AF204">
            <v>3</v>
          </cell>
          <cell r="AG204">
            <v>1</v>
          </cell>
          <cell r="AH204">
            <v>3</v>
          </cell>
          <cell r="AI204">
            <v>1</v>
          </cell>
        </row>
        <row r="205">
          <cell r="A205" t="str">
            <v>3.99.140109.0001</v>
          </cell>
          <cell r="B205" t="str">
            <v>FMD5071-4-040801</v>
          </cell>
          <cell r="C205" t="str">
            <v>100T/套(50μl体系)</v>
          </cell>
          <cell r="D205">
            <v>100</v>
          </cell>
          <cell r="E205" t="str">
            <v>T(50μl)</v>
          </cell>
          <cell r="L205">
            <v>300</v>
          </cell>
          <cell r="M205">
            <v>3</v>
          </cell>
          <cell r="R205">
            <v>400</v>
          </cell>
          <cell r="S205">
            <v>2</v>
          </cell>
          <cell r="T205">
            <v>400</v>
          </cell>
          <cell r="U205">
            <v>1</v>
          </cell>
          <cell r="AD205">
            <v>1100</v>
          </cell>
          <cell r="AE205">
            <v>6</v>
          </cell>
          <cell r="AF205">
            <v>8</v>
          </cell>
          <cell r="AG205">
            <v>3</v>
          </cell>
          <cell r="AH205">
            <v>11</v>
          </cell>
          <cell r="AI205">
            <v>6</v>
          </cell>
        </row>
        <row r="206">
          <cell r="A206" t="str">
            <v>3.99.140110.0011</v>
          </cell>
          <cell r="B206" t="str">
            <v>MD2104-019602</v>
          </cell>
          <cell r="C206" t="str">
            <v>25T/套(50μl体系)</v>
          </cell>
          <cell r="D206">
            <v>25</v>
          </cell>
          <cell r="E206" t="str">
            <v>T(50μl)</v>
          </cell>
          <cell r="Z206">
            <v>75</v>
          </cell>
          <cell r="AA206">
            <v>1</v>
          </cell>
          <cell r="AD206">
            <v>75</v>
          </cell>
          <cell r="AE206">
            <v>1</v>
          </cell>
          <cell r="AF206">
            <v>3</v>
          </cell>
          <cell r="AG206">
            <v>1</v>
          </cell>
          <cell r="AH206">
            <v>3</v>
          </cell>
          <cell r="AI206">
            <v>1</v>
          </cell>
        </row>
        <row r="207">
          <cell r="A207" t="str">
            <v>3.99.140110.0012</v>
          </cell>
          <cell r="B207" t="str">
            <v>MD2104-019602</v>
          </cell>
          <cell r="C207" t="str">
            <v>25ml/套</v>
          </cell>
          <cell r="D207">
            <v>25</v>
          </cell>
          <cell r="E207" t="str">
            <v>T(50μl)</v>
          </cell>
          <cell r="Z207">
            <v>500</v>
          </cell>
          <cell r="AA207">
            <v>1</v>
          </cell>
          <cell r="AD207">
            <v>500</v>
          </cell>
          <cell r="AE207">
            <v>1</v>
          </cell>
          <cell r="AF207">
            <v>20</v>
          </cell>
          <cell r="AG207">
            <v>1</v>
          </cell>
          <cell r="AH207">
            <v>20</v>
          </cell>
          <cell r="AI207">
            <v>1</v>
          </cell>
        </row>
        <row r="208">
          <cell r="A208" t="str">
            <v>3.99.140111.0001</v>
          </cell>
          <cell r="B208" t="str">
            <v>M0181-4</v>
          </cell>
          <cell r="C208" t="str">
            <v>100T/套(50μl体系)</v>
          </cell>
          <cell r="D208">
            <v>100</v>
          </cell>
          <cell r="E208" t="str">
            <v>T(50μl)</v>
          </cell>
          <cell r="R208">
            <v>1900</v>
          </cell>
          <cell r="S208">
            <v>1</v>
          </cell>
          <cell r="AD208">
            <v>1900</v>
          </cell>
          <cell r="AE208">
            <v>1</v>
          </cell>
          <cell r="AF208">
            <v>19</v>
          </cell>
          <cell r="AG208">
            <v>1</v>
          </cell>
          <cell r="AH208">
            <v>19</v>
          </cell>
          <cell r="AI208">
            <v>1</v>
          </cell>
        </row>
        <row r="209">
          <cell r="A209" t="str">
            <v>3.99.140111.0002</v>
          </cell>
          <cell r="B209" t="str">
            <v>M0181-4</v>
          </cell>
          <cell r="C209" t="str">
            <v>1000T/套(50μl体系)</v>
          </cell>
          <cell r="D209">
            <v>1000</v>
          </cell>
          <cell r="E209" t="str">
            <v>T(50μl)</v>
          </cell>
          <cell r="V209">
            <v>3000</v>
          </cell>
          <cell r="W209">
            <v>1</v>
          </cell>
          <cell r="AB209">
            <v>7000</v>
          </cell>
          <cell r="AC209">
            <v>1</v>
          </cell>
          <cell r="AD209">
            <v>10000</v>
          </cell>
          <cell r="AE209">
            <v>2</v>
          </cell>
          <cell r="AF209">
            <v>10</v>
          </cell>
          <cell r="AG209">
            <v>2</v>
          </cell>
          <cell r="AH209">
            <v>10</v>
          </cell>
          <cell r="AI209">
            <v>2</v>
          </cell>
        </row>
        <row r="210">
          <cell r="A210" t="str">
            <v>3.99.140111.0003</v>
          </cell>
          <cell r="B210" t="str">
            <v>M0181-4</v>
          </cell>
          <cell r="C210" t="str">
            <v>10000T/套(50μl体系)</v>
          </cell>
          <cell r="D210">
            <v>10000</v>
          </cell>
          <cell r="E210" t="str">
            <v>T(50μl)</v>
          </cell>
          <cell r="R210">
            <v>50000</v>
          </cell>
          <cell r="S210">
            <v>1</v>
          </cell>
          <cell r="V210">
            <v>80000</v>
          </cell>
          <cell r="W210">
            <v>1</v>
          </cell>
          <cell r="AB210">
            <v>130000</v>
          </cell>
          <cell r="AC210">
            <v>1</v>
          </cell>
          <cell r="AD210">
            <v>260000</v>
          </cell>
          <cell r="AE210">
            <v>3</v>
          </cell>
          <cell r="AF210">
            <v>26</v>
          </cell>
          <cell r="AG210">
            <v>3</v>
          </cell>
          <cell r="AH210">
            <v>26</v>
          </cell>
          <cell r="AI210">
            <v>3</v>
          </cell>
        </row>
        <row r="211">
          <cell r="A211" t="str">
            <v>3.99.140113.0001</v>
          </cell>
          <cell r="B211" t="str">
            <v>M5244-014405</v>
          </cell>
          <cell r="C211" t="str">
            <v>100T/套(50μl体系)</v>
          </cell>
          <cell r="D211">
            <v>100</v>
          </cell>
          <cell r="E211" t="str">
            <v>T(50μl)</v>
          </cell>
          <cell r="P211">
            <v>100</v>
          </cell>
          <cell r="Q211">
            <v>1</v>
          </cell>
          <cell r="R211">
            <v>200</v>
          </cell>
          <cell r="S211">
            <v>2</v>
          </cell>
          <cell r="T211">
            <v>500</v>
          </cell>
          <cell r="U211">
            <v>1</v>
          </cell>
          <cell r="V211">
            <v>2000</v>
          </cell>
          <cell r="W211">
            <v>1</v>
          </cell>
          <cell r="X211">
            <v>600</v>
          </cell>
          <cell r="Y211">
            <v>2</v>
          </cell>
          <cell r="Z211">
            <v>2300</v>
          </cell>
          <cell r="AA211">
            <v>3</v>
          </cell>
          <cell r="AB211">
            <v>500</v>
          </cell>
          <cell r="AC211">
            <v>1</v>
          </cell>
          <cell r="AD211">
            <v>6200</v>
          </cell>
          <cell r="AE211">
            <v>11</v>
          </cell>
          <cell r="AF211">
            <v>61</v>
          </cell>
          <cell r="AG211">
            <v>10</v>
          </cell>
          <cell r="AH211">
            <v>62</v>
          </cell>
          <cell r="AI211">
            <v>11</v>
          </cell>
        </row>
        <row r="212">
          <cell r="A212" t="str">
            <v>3.99.140113.0002</v>
          </cell>
          <cell r="B212" t="str">
            <v>M5244-014405</v>
          </cell>
          <cell r="C212" t="str">
            <v>1000T/套(50μl体系)</v>
          </cell>
          <cell r="D212">
            <v>1000</v>
          </cell>
          <cell r="E212" t="str">
            <v>T(50μl)</v>
          </cell>
          <cell r="P212">
            <v>5000</v>
          </cell>
          <cell r="Q212">
            <v>1</v>
          </cell>
          <cell r="V212">
            <v>10000</v>
          </cell>
          <cell r="W212">
            <v>1</v>
          </cell>
          <cell r="Z212">
            <v>20000</v>
          </cell>
          <cell r="AA212">
            <v>1</v>
          </cell>
          <cell r="AD212">
            <v>35000</v>
          </cell>
          <cell r="AE212">
            <v>3</v>
          </cell>
          <cell r="AF212">
            <v>30</v>
          </cell>
          <cell r="AG212">
            <v>2</v>
          </cell>
          <cell r="AH212">
            <v>35</v>
          </cell>
          <cell r="AI212">
            <v>3</v>
          </cell>
        </row>
        <row r="213">
          <cell r="A213" t="str">
            <v>3.99.140113.0005</v>
          </cell>
          <cell r="B213" t="str">
            <v>M5244-014405</v>
          </cell>
          <cell r="C213" t="str">
            <v>500T/套(50μl体系)</v>
          </cell>
          <cell r="D213">
            <v>500</v>
          </cell>
          <cell r="E213" t="str">
            <v>T(50μl)</v>
          </cell>
          <cell r="R213">
            <v>1500</v>
          </cell>
          <cell r="S213">
            <v>1</v>
          </cell>
          <cell r="T213">
            <v>1500</v>
          </cell>
          <cell r="U213">
            <v>2</v>
          </cell>
          <cell r="X213">
            <v>1000</v>
          </cell>
          <cell r="Y213">
            <v>1</v>
          </cell>
          <cell r="AB213">
            <v>2000</v>
          </cell>
          <cell r="AC213">
            <v>1</v>
          </cell>
          <cell r="AD213">
            <v>6000</v>
          </cell>
          <cell r="AE213">
            <v>5</v>
          </cell>
          <cell r="AF213">
            <v>12</v>
          </cell>
          <cell r="AG213">
            <v>5</v>
          </cell>
          <cell r="AH213">
            <v>12</v>
          </cell>
          <cell r="AI213">
            <v>5</v>
          </cell>
        </row>
        <row r="214">
          <cell r="A214" t="str">
            <v>3.99.140118.0001</v>
          </cell>
          <cell r="B214" t="str">
            <v>MD2104-4-000801</v>
          </cell>
          <cell r="C214" t="str">
            <v>100T/套(50μl体系)</v>
          </cell>
          <cell r="D214">
            <v>100</v>
          </cell>
          <cell r="E214" t="str">
            <v>T(50μl)</v>
          </cell>
          <cell r="R214">
            <v>1000</v>
          </cell>
          <cell r="S214">
            <v>1</v>
          </cell>
          <cell r="AD214">
            <v>1000</v>
          </cell>
          <cell r="AE214">
            <v>1</v>
          </cell>
          <cell r="AF214">
            <v>10</v>
          </cell>
          <cell r="AG214">
            <v>1</v>
          </cell>
          <cell r="AH214">
            <v>10</v>
          </cell>
          <cell r="AI214">
            <v>1</v>
          </cell>
        </row>
        <row r="215">
          <cell r="A215" t="str">
            <v>3.99.140120.0001</v>
          </cell>
          <cell r="B215" t="str">
            <v>M2274</v>
          </cell>
          <cell r="C215" t="str">
            <v>100T/套(50μl体系)</v>
          </cell>
          <cell r="D215">
            <v>100</v>
          </cell>
          <cell r="E215" t="str">
            <v>T(50μl)</v>
          </cell>
          <cell r="R215">
            <v>400</v>
          </cell>
          <cell r="S215">
            <v>2</v>
          </cell>
          <cell r="T215">
            <v>4200</v>
          </cell>
          <cell r="U215">
            <v>8</v>
          </cell>
          <cell r="V215">
            <v>2700</v>
          </cell>
          <cell r="W215">
            <v>3</v>
          </cell>
          <cell r="X215">
            <v>700</v>
          </cell>
          <cell r="Y215">
            <v>5</v>
          </cell>
          <cell r="Z215">
            <v>3200</v>
          </cell>
          <cell r="AA215">
            <v>6</v>
          </cell>
          <cell r="AB215">
            <v>1400</v>
          </cell>
          <cell r="AC215">
            <v>3</v>
          </cell>
          <cell r="AD215">
            <v>12600</v>
          </cell>
          <cell r="AE215">
            <v>27</v>
          </cell>
          <cell r="AF215">
            <v>126</v>
          </cell>
          <cell r="AG215">
            <v>27</v>
          </cell>
          <cell r="AH215">
            <v>126</v>
          </cell>
          <cell r="AI215">
            <v>27</v>
          </cell>
        </row>
        <row r="216">
          <cell r="A216" t="str">
            <v>3.99.140120.0002</v>
          </cell>
          <cell r="B216" t="str">
            <v>M2274</v>
          </cell>
          <cell r="C216" t="str">
            <v>1000T/套(50μl体系)</v>
          </cell>
          <cell r="D216">
            <v>1000</v>
          </cell>
          <cell r="E216" t="str">
            <v>T(50μl)</v>
          </cell>
          <cell r="R216">
            <v>10400</v>
          </cell>
          <cell r="S216">
            <v>1</v>
          </cell>
          <cell r="T216">
            <v>18000</v>
          </cell>
          <cell r="U216">
            <v>3</v>
          </cell>
          <cell r="Z216">
            <v>10000</v>
          </cell>
          <cell r="AA216">
            <v>2</v>
          </cell>
          <cell r="AB216">
            <v>15000</v>
          </cell>
          <cell r="AC216">
            <v>2</v>
          </cell>
          <cell r="AD216">
            <v>53400</v>
          </cell>
          <cell r="AE216">
            <v>8</v>
          </cell>
          <cell r="AF216">
            <v>53.4</v>
          </cell>
          <cell r="AG216">
            <v>8</v>
          </cell>
          <cell r="AH216">
            <v>53.4</v>
          </cell>
          <cell r="AI216">
            <v>8</v>
          </cell>
        </row>
        <row r="217">
          <cell r="A217" t="str">
            <v>3.99.140120.0004</v>
          </cell>
          <cell r="B217" t="str">
            <v>M2274</v>
          </cell>
          <cell r="C217" t="str">
            <v>100T/套(50μl体系)</v>
          </cell>
          <cell r="D217">
            <v>100</v>
          </cell>
          <cell r="E217" t="str">
            <v>T(50μl)</v>
          </cell>
          <cell r="T217">
            <v>200</v>
          </cell>
          <cell r="U217">
            <v>1</v>
          </cell>
          <cell r="AD217">
            <v>200</v>
          </cell>
          <cell r="AE217">
            <v>1</v>
          </cell>
          <cell r="AF217">
            <v>2</v>
          </cell>
          <cell r="AG217">
            <v>1</v>
          </cell>
          <cell r="AH217">
            <v>2</v>
          </cell>
          <cell r="AI217">
            <v>1</v>
          </cell>
        </row>
        <row r="218">
          <cell r="A218" t="str">
            <v>3.99.140121.0001</v>
          </cell>
          <cell r="B218" t="str">
            <v>M181-4-DB-HES2</v>
          </cell>
          <cell r="C218" t="str">
            <v>100T/套(50μl体系)</v>
          </cell>
          <cell r="D218">
            <v>100</v>
          </cell>
          <cell r="E218" t="str">
            <v>T(50μl)</v>
          </cell>
          <cell r="X218">
            <v>1000</v>
          </cell>
          <cell r="Y218">
            <v>1</v>
          </cell>
          <cell r="AD218">
            <v>1000</v>
          </cell>
          <cell r="AE218">
            <v>1</v>
          </cell>
          <cell r="AF218">
            <v>10</v>
          </cell>
          <cell r="AG218">
            <v>1</v>
          </cell>
          <cell r="AH218">
            <v>10</v>
          </cell>
          <cell r="AI218">
            <v>1</v>
          </cell>
        </row>
        <row r="219">
          <cell r="A219" t="str">
            <v>3.99.140122.0001</v>
          </cell>
          <cell r="B219" t="str">
            <v>MD2111-073701</v>
          </cell>
          <cell r="C219" t="str">
            <v>100T/套(50μl体系)</v>
          </cell>
          <cell r="D219">
            <v>100</v>
          </cell>
          <cell r="E219" t="str">
            <v>T(50μl)</v>
          </cell>
          <cell r="T219">
            <v>1000</v>
          </cell>
          <cell r="U219">
            <v>1</v>
          </cell>
          <cell r="AD219">
            <v>1000</v>
          </cell>
          <cell r="AE219">
            <v>1</v>
          </cell>
          <cell r="AF219">
            <v>10</v>
          </cell>
          <cell r="AG219">
            <v>1</v>
          </cell>
          <cell r="AH219">
            <v>10</v>
          </cell>
          <cell r="AI219">
            <v>1</v>
          </cell>
        </row>
        <row r="220">
          <cell r="A220" t="str">
            <v>3.99.140122.0002</v>
          </cell>
          <cell r="B220" t="str">
            <v>MD2111-073701</v>
          </cell>
          <cell r="C220" t="str">
            <v>1000T/套(50μl体系)</v>
          </cell>
          <cell r="D220">
            <v>1000</v>
          </cell>
          <cell r="E220" t="str">
            <v>T(50μl)</v>
          </cell>
          <cell r="V220">
            <v>5000</v>
          </cell>
          <cell r="W220">
            <v>1</v>
          </cell>
          <cell r="AD220">
            <v>5000</v>
          </cell>
          <cell r="AE220">
            <v>1</v>
          </cell>
          <cell r="AF220">
            <v>5</v>
          </cell>
          <cell r="AG220">
            <v>1</v>
          </cell>
          <cell r="AH220">
            <v>5</v>
          </cell>
          <cell r="AI220">
            <v>1</v>
          </cell>
        </row>
        <row r="221">
          <cell r="A221" t="str">
            <v>3.99.140122.0004</v>
          </cell>
          <cell r="B221" t="str">
            <v>MD2111-073701</v>
          </cell>
          <cell r="C221" t="str">
            <v>2500T/套(50μl体系)</v>
          </cell>
          <cell r="D221">
            <v>2500</v>
          </cell>
          <cell r="E221" t="str">
            <v>T(50μl)</v>
          </cell>
          <cell r="X221">
            <v>2500</v>
          </cell>
          <cell r="Y221">
            <v>1</v>
          </cell>
          <cell r="AD221">
            <v>2500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</row>
        <row r="222">
          <cell r="A222" t="str">
            <v>3.99.140124.0001</v>
          </cell>
          <cell r="B222" t="str">
            <v>MD2104-000820</v>
          </cell>
          <cell r="C222" t="str">
            <v>100T/套(50μl体系)</v>
          </cell>
          <cell r="D222">
            <v>100</v>
          </cell>
          <cell r="E222" t="str">
            <v>T(50μl)</v>
          </cell>
          <cell r="AB222">
            <v>200</v>
          </cell>
          <cell r="AC222">
            <v>2</v>
          </cell>
          <cell r="AD222">
            <v>200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</row>
        <row r="223">
          <cell r="A223" t="str">
            <v>3.99.140124.0011</v>
          </cell>
          <cell r="B223" t="str">
            <v>MD2104-NA-000820</v>
          </cell>
          <cell r="C223" t="str">
            <v>100T/套(50μl体系)</v>
          </cell>
          <cell r="D223">
            <v>100</v>
          </cell>
          <cell r="E223" t="str">
            <v>T(50μl)</v>
          </cell>
          <cell r="AB223">
            <v>100</v>
          </cell>
          <cell r="AC223">
            <v>1</v>
          </cell>
          <cell r="AD223">
            <v>100</v>
          </cell>
          <cell r="AE223">
            <v>1</v>
          </cell>
          <cell r="AF223">
            <v>1</v>
          </cell>
          <cell r="AG223">
            <v>1</v>
          </cell>
          <cell r="AH223">
            <v>1</v>
          </cell>
          <cell r="AI223">
            <v>1</v>
          </cell>
        </row>
        <row r="224">
          <cell r="A224" t="str">
            <v>3.99.140125.0011</v>
          </cell>
          <cell r="B224" t="str">
            <v>MD2104-014420</v>
          </cell>
          <cell r="C224" t="str">
            <v>50000T/套(25μl体系)</v>
          </cell>
          <cell r="D224">
            <v>50000</v>
          </cell>
          <cell r="E224" t="str">
            <v>T(25μl)</v>
          </cell>
          <cell r="AB224">
            <v>300000</v>
          </cell>
          <cell r="AC224">
            <v>1</v>
          </cell>
          <cell r="AD224">
            <v>300000</v>
          </cell>
          <cell r="AE224">
            <v>1</v>
          </cell>
          <cell r="AF224">
            <v>6</v>
          </cell>
          <cell r="AG224">
            <v>1</v>
          </cell>
          <cell r="AH224">
            <v>6</v>
          </cell>
          <cell r="AI224">
            <v>1</v>
          </cell>
        </row>
        <row r="225">
          <cell r="A225" t="str">
            <v>3.99.140125.0012</v>
          </cell>
          <cell r="B225" t="str">
            <v>MD2104-014420</v>
          </cell>
          <cell r="C225" t="str">
            <v>15000T/套(25μl体系)</v>
          </cell>
          <cell r="D225">
            <v>15000</v>
          </cell>
          <cell r="E225" t="str">
            <v>T(25μl)</v>
          </cell>
          <cell r="AB225">
            <v>15000</v>
          </cell>
          <cell r="AC225">
            <v>1</v>
          </cell>
          <cell r="AD225">
            <v>15000</v>
          </cell>
          <cell r="AE225">
            <v>1</v>
          </cell>
          <cell r="AF225">
            <v>1</v>
          </cell>
          <cell r="AG225">
            <v>1</v>
          </cell>
          <cell r="AH225">
            <v>1</v>
          </cell>
          <cell r="AI225">
            <v>1</v>
          </cell>
        </row>
        <row r="226">
          <cell r="A226" t="str">
            <v>3.99.140126.0001</v>
          </cell>
          <cell r="B226" t="str">
            <v>FM5181-4-NA-090803</v>
          </cell>
          <cell r="C226" t="str">
            <v>100T/套(50μl体系)</v>
          </cell>
          <cell r="D226">
            <v>100</v>
          </cell>
          <cell r="E226" t="str">
            <v>T(50μl)</v>
          </cell>
          <cell r="AB226">
            <v>1000</v>
          </cell>
          <cell r="AC226">
            <v>1</v>
          </cell>
          <cell r="AD226">
            <v>1000</v>
          </cell>
          <cell r="AE226">
            <v>1</v>
          </cell>
          <cell r="AF226">
            <v>10</v>
          </cell>
          <cell r="AG226">
            <v>1</v>
          </cell>
          <cell r="AH226">
            <v>10</v>
          </cell>
          <cell r="AI226">
            <v>1</v>
          </cell>
        </row>
        <row r="227">
          <cell r="A227" t="str">
            <v>3.99.210001.0221</v>
          </cell>
          <cell r="B227" t="str">
            <v>E03</v>
          </cell>
          <cell r="C227" t="str">
            <v>5000U/套</v>
          </cell>
          <cell r="D227">
            <v>5000</v>
          </cell>
          <cell r="E227" t="str">
            <v>U</v>
          </cell>
          <cell r="H227">
            <v>10000</v>
          </cell>
          <cell r="I227">
            <v>1</v>
          </cell>
          <cell r="N227">
            <v>35000</v>
          </cell>
          <cell r="O227">
            <v>2</v>
          </cell>
          <cell r="T227">
            <v>10000</v>
          </cell>
          <cell r="U227">
            <v>1</v>
          </cell>
          <cell r="Z227">
            <v>5000</v>
          </cell>
          <cell r="AA227">
            <v>1</v>
          </cell>
          <cell r="AB227">
            <v>5000</v>
          </cell>
          <cell r="AC227">
            <v>1</v>
          </cell>
          <cell r="AD227">
            <v>65000</v>
          </cell>
          <cell r="AE227">
            <v>6</v>
          </cell>
          <cell r="AF227">
            <v>4</v>
          </cell>
          <cell r="AG227">
            <v>3</v>
          </cell>
          <cell r="AH227">
            <v>13</v>
          </cell>
          <cell r="AI227">
            <v>6</v>
          </cell>
        </row>
        <row r="228">
          <cell r="A228" t="str">
            <v>3.99.210004.0014</v>
          </cell>
          <cell r="B228" t="str">
            <v>E09</v>
          </cell>
          <cell r="C228" t="str">
            <v>500U/套</v>
          </cell>
          <cell r="D228">
            <v>500</v>
          </cell>
          <cell r="E228" t="str">
            <v>U</v>
          </cell>
          <cell r="L228">
            <v>2500</v>
          </cell>
          <cell r="M228">
            <v>1</v>
          </cell>
          <cell r="N228">
            <v>500</v>
          </cell>
          <cell r="O228">
            <v>1</v>
          </cell>
          <cell r="AD228">
            <v>3000</v>
          </cell>
          <cell r="AE228">
            <v>2</v>
          </cell>
          <cell r="AF228">
            <v>0</v>
          </cell>
          <cell r="AG228">
            <v>0</v>
          </cell>
          <cell r="AH228">
            <v>6</v>
          </cell>
          <cell r="AI228">
            <v>2</v>
          </cell>
        </row>
        <row r="229">
          <cell r="A229" t="str">
            <v>3.99.210004.0223</v>
          </cell>
          <cell r="B229" t="str">
            <v>E09</v>
          </cell>
          <cell r="C229" t="str">
            <v>5000U/套</v>
          </cell>
          <cell r="D229">
            <v>5000</v>
          </cell>
          <cell r="E229" t="str">
            <v>U</v>
          </cell>
          <cell r="V229">
            <v>5000</v>
          </cell>
          <cell r="W229">
            <v>1</v>
          </cell>
          <cell r="X229">
            <v>5000</v>
          </cell>
          <cell r="Y229">
            <v>1</v>
          </cell>
          <cell r="AD229">
            <v>10000</v>
          </cell>
          <cell r="AE229">
            <v>2</v>
          </cell>
          <cell r="AF229">
            <v>2</v>
          </cell>
          <cell r="AG229">
            <v>2</v>
          </cell>
          <cell r="AH229">
            <v>2</v>
          </cell>
          <cell r="AI229">
            <v>2</v>
          </cell>
        </row>
        <row r="230">
          <cell r="A230" t="str">
            <v>3.99.210005.0014</v>
          </cell>
          <cell r="B230" t="str">
            <v>FE09</v>
          </cell>
          <cell r="C230" t="str">
            <v>500U/套</v>
          </cell>
          <cell r="D230">
            <v>500</v>
          </cell>
          <cell r="E230" t="str">
            <v>U</v>
          </cell>
          <cell r="L230">
            <v>500</v>
          </cell>
          <cell r="M230">
            <v>1</v>
          </cell>
          <cell r="AD230">
            <v>500</v>
          </cell>
          <cell r="AE230">
            <v>1</v>
          </cell>
          <cell r="AF230">
            <v>0</v>
          </cell>
          <cell r="AG230">
            <v>0</v>
          </cell>
          <cell r="AH230">
            <v>1</v>
          </cell>
          <cell r="AI230">
            <v>1</v>
          </cell>
        </row>
        <row r="231">
          <cell r="A231" t="str">
            <v>3.99.210006.0014</v>
          </cell>
          <cell r="B231" t="str">
            <v>E10</v>
          </cell>
          <cell r="C231" t="str">
            <v>500U/套</v>
          </cell>
          <cell r="D231">
            <v>500</v>
          </cell>
          <cell r="E231" t="str">
            <v>U</v>
          </cell>
          <cell r="F231">
            <v>2000</v>
          </cell>
          <cell r="G231">
            <v>3</v>
          </cell>
          <cell r="H231">
            <v>500</v>
          </cell>
          <cell r="I231">
            <v>1</v>
          </cell>
          <cell r="J231">
            <v>1500</v>
          </cell>
          <cell r="K231">
            <v>2</v>
          </cell>
          <cell r="N231">
            <v>1000</v>
          </cell>
          <cell r="O231">
            <v>2</v>
          </cell>
          <cell r="AB231">
            <v>2000</v>
          </cell>
          <cell r="AC231">
            <v>2</v>
          </cell>
          <cell r="AD231">
            <v>7000</v>
          </cell>
          <cell r="AE231">
            <v>10</v>
          </cell>
          <cell r="AF231">
            <v>4</v>
          </cell>
          <cell r="AG231">
            <v>2</v>
          </cell>
          <cell r="AH231">
            <v>14</v>
          </cell>
          <cell r="AI231">
            <v>10</v>
          </cell>
        </row>
        <row r="232">
          <cell r="A232" t="str">
            <v>3.99.210016.0014</v>
          </cell>
          <cell r="B232" t="str">
            <v>FE23</v>
          </cell>
          <cell r="C232" t="str">
            <v>500U/套</v>
          </cell>
          <cell r="D232">
            <v>500</v>
          </cell>
          <cell r="E232" t="str">
            <v>U</v>
          </cell>
          <cell r="L232">
            <v>500</v>
          </cell>
          <cell r="M232">
            <v>1</v>
          </cell>
          <cell r="Z232">
            <v>2500</v>
          </cell>
          <cell r="AA232">
            <v>1</v>
          </cell>
          <cell r="AD232">
            <v>3000</v>
          </cell>
          <cell r="AE232">
            <v>2</v>
          </cell>
          <cell r="AF232">
            <v>5</v>
          </cell>
          <cell r="AG232">
            <v>1</v>
          </cell>
          <cell r="AH232">
            <v>6</v>
          </cell>
          <cell r="AI232">
            <v>2</v>
          </cell>
        </row>
        <row r="233">
          <cell r="A233" t="str">
            <v>3.99.210016.0405</v>
          </cell>
          <cell r="B233" t="str">
            <v>FE23</v>
          </cell>
          <cell r="C233" t="str">
            <v>25000U/套</v>
          </cell>
          <cell r="D233">
            <v>25000</v>
          </cell>
          <cell r="E233" t="str">
            <v>U</v>
          </cell>
          <cell r="AB233">
            <v>200000</v>
          </cell>
          <cell r="AC233">
            <v>1</v>
          </cell>
          <cell r="AD233">
            <v>200000</v>
          </cell>
          <cell r="AE233">
            <v>1</v>
          </cell>
          <cell r="AF233">
            <v>8</v>
          </cell>
          <cell r="AG233">
            <v>1</v>
          </cell>
          <cell r="AH233">
            <v>8</v>
          </cell>
          <cell r="AI233">
            <v>1</v>
          </cell>
        </row>
        <row r="234">
          <cell r="A234" t="str">
            <v>3.99.210032.8888</v>
          </cell>
          <cell r="B234" t="str">
            <v>2FM101-2</v>
          </cell>
          <cell r="C234" t="str">
            <v>100T/套(50μl体系)</v>
          </cell>
          <cell r="D234">
            <v>100</v>
          </cell>
          <cell r="E234" t="str">
            <v>T(50μl)</v>
          </cell>
          <cell r="H234">
            <v>200</v>
          </cell>
          <cell r="I234">
            <v>1</v>
          </cell>
          <cell r="AD234">
            <v>200</v>
          </cell>
          <cell r="AE234">
            <v>1</v>
          </cell>
          <cell r="AF234">
            <v>0</v>
          </cell>
          <cell r="AG234">
            <v>0</v>
          </cell>
          <cell r="AH234">
            <v>2</v>
          </cell>
          <cell r="AI234">
            <v>1</v>
          </cell>
        </row>
        <row r="235">
          <cell r="A235" t="str">
            <v>3.99.210039.0170</v>
          </cell>
          <cell r="B235" t="str">
            <v>FM8254</v>
          </cell>
          <cell r="C235" t="str">
            <v>100T/套(50μl体系)</v>
          </cell>
          <cell r="D235">
            <v>100</v>
          </cell>
          <cell r="E235" t="str">
            <v>T(50μl)</v>
          </cell>
          <cell r="F235">
            <v>100</v>
          </cell>
          <cell r="G235">
            <v>1</v>
          </cell>
          <cell r="H235">
            <v>2700</v>
          </cell>
          <cell r="I235">
            <v>5</v>
          </cell>
          <cell r="J235">
            <v>600</v>
          </cell>
          <cell r="K235">
            <v>2</v>
          </cell>
          <cell r="L235">
            <v>300</v>
          </cell>
          <cell r="M235">
            <v>3</v>
          </cell>
          <cell r="N235">
            <v>100</v>
          </cell>
          <cell r="O235">
            <v>1</v>
          </cell>
          <cell r="P235">
            <v>200</v>
          </cell>
          <cell r="Q235">
            <v>2</v>
          </cell>
          <cell r="R235">
            <v>8700</v>
          </cell>
          <cell r="S235">
            <v>14</v>
          </cell>
          <cell r="T235">
            <v>100</v>
          </cell>
          <cell r="U235">
            <v>1</v>
          </cell>
          <cell r="V235">
            <v>3200</v>
          </cell>
          <cell r="W235">
            <v>4</v>
          </cell>
          <cell r="X235">
            <v>200</v>
          </cell>
          <cell r="Y235">
            <v>1</v>
          </cell>
          <cell r="Z235">
            <v>100</v>
          </cell>
          <cell r="AA235">
            <v>1</v>
          </cell>
          <cell r="AD235">
            <v>16300</v>
          </cell>
          <cell r="AE235">
            <v>35</v>
          </cell>
          <cell r="AF235">
            <v>123</v>
          </cell>
          <cell r="AG235">
            <v>21</v>
          </cell>
          <cell r="AH235">
            <v>163</v>
          </cell>
          <cell r="AI235">
            <v>35</v>
          </cell>
        </row>
        <row r="236">
          <cell r="A236" t="str">
            <v>3.99.210039.0206</v>
          </cell>
          <cell r="B236" t="str">
            <v>FM8254</v>
          </cell>
          <cell r="C236" t="str">
            <v>1000T/套(50μl体系)</v>
          </cell>
          <cell r="D236">
            <v>1000</v>
          </cell>
          <cell r="E236" t="str">
            <v>T(50μl)</v>
          </cell>
          <cell r="R236">
            <v>4000</v>
          </cell>
          <cell r="S236">
            <v>2</v>
          </cell>
          <cell r="T236">
            <v>2000</v>
          </cell>
          <cell r="U236">
            <v>1</v>
          </cell>
          <cell r="V236">
            <v>9000</v>
          </cell>
          <cell r="W236">
            <v>5</v>
          </cell>
          <cell r="X236">
            <v>18000</v>
          </cell>
          <cell r="Y236">
            <v>5</v>
          </cell>
          <cell r="AD236">
            <v>33000</v>
          </cell>
          <cell r="AE236">
            <v>13</v>
          </cell>
          <cell r="AF236">
            <v>33</v>
          </cell>
          <cell r="AG236">
            <v>13</v>
          </cell>
          <cell r="AH236">
            <v>33</v>
          </cell>
          <cell r="AI236">
            <v>13</v>
          </cell>
        </row>
        <row r="237">
          <cell r="A237" t="str">
            <v>3.99.210040.0014</v>
          </cell>
          <cell r="B237" t="str">
            <v>E02</v>
          </cell>
          <cell r="C237" t="str">
            <v>500U/套</v>
          </cell>
          <cell r="D237">
            <v>500</v>
          </cell>
          <cell r="E237" t="str">
            <v>U</v>
          </cell>
          <cell r="H237">
            <v>500</v>
          </cell>
          <cell r="I237">
            <v>1</v>
          </cell>
          <cell r="J237">
            <v>1000</v>
          </cell>
          <cell r="K237">
            <v>1</v>
          </cell>
          <cell r="P237">
            <v>1500</v>
          </cell>
          <cell r="Q237">
            <v>3</v>
          </cell>
          <cell r="R237">
            <v>1500</v>
          </cell>
          <cell r="S237">
            <v>3</v>
          </cell>
          <cell r="AD237">
            <v>4500</v>
          </cell>
          <cell r="AE237">
            <v>8</v>
          </cell>
          <cell r="AF237">
            <v>3</v>
          </cell>
          <cell r="AG237">
            <v>3</v>
          </cell>
          <cell r="AH237">
            <v>9</v>
          </cell>
          <cell r="AI237">
            <v>8</v>
          </cell>
        </row>
        <row r="238">
          <cell r="A238" t="str">
            <v>3.99.210043.0206</v>
          </cell>
          <cell r="B238" t="str">
            <v>M5261-DW-T1</v>
          </cell>
          <cell r="C238" t="str">
            <v>500T/包</v>
          </cell>
          <cell r="D238">
            <v>500</v>
          </cell>
          <cell r="E238" t="str">
            <v>T(50μl)</v>
          </cell>
          <cell r="J238">
            <v>1500</v>
          </cell>
          <cell r="K238">
            <v>1</v>
          </cell>
          <cell r="AD238">
            <v>1500</v>
          </cell>
          <cell r="AE238">
            <v>1</v>
          </cell>
          <cell r="AF238">
            <v>0</v>
          </cell>
          <cell r="AG238">
            <v>0</v>
          </cell>
          <cell r="AH238">
            <v>3</v>
          </cell>
          <cell r="AI238">
            <v>1</v>
          </cell>
        </row>
        <row r="239">
          <cell r="A239" t="str">
            <v>3.99.210043.0218</v>
          </cell>
          <cell r="B239" t="str">
            <v>M5261-DW-T1</v>
          </cell>
          <cell r="C239" t="str">
            <v>1000T/套(50μl体系)</v>
          </cell>
          <cell r="D239">
            <v>1000</v>
          </cell>
          <cell r="E239" t="str">
            <v>T(50μl)</v>
          </cell>
          <cell r="J239">
            <v>2500</v>
          </cell>
          <cell r="K239">
            <v>1</v>
          </cell>
          <cell r="AD239">
            <v>2500</v>
          </cell>
          <cell r="AE239">
            <v>1</v>
          </cell>
          <cell r="AF239">
            <v>0</v>
          </cell>
          <cell r="AG239">
            <v>0</v>
          </cell>
          <cell r="AH239">
            <v>2.5</v>
          </cell>
          <cell r="AI239">
            <v>1</v>
          </cell>
        </row>
        <row r="240">
          <cell r="A240" t="str">
            <v>3.99.210043.0230</v>
          </cell>
          <cell r="B240" t="str">
            <v>M5261-DW-T1</v>
          </cell>
          <cell r="C240" t="str">
            <v>1500T/包</v>
          </cell>
          <cell r="D240">
            <v>1500</v>
          </cell>
          <cell r="E240" t="str">
            <v>T(50μl)</v>
          </cell>
          <cell r="P240">
            <v>1500</v>
          </cell>
          <cell r="Q240">
            <v>1</v>
          </cell>
          <cell r="AD240">
            <v>1500</v>
          </cell>
          <cell r="AE240">
            <v>1</v>
          </cell>
          <cell r="AF240">
            <v>0</v>
          </cell>
          <cell r="AG240">
            <v>0</v>
          </cell>
          <cell r="AH240">
            <v>1</v>
          </cell>
          <cell r="AI240">
            <v>1</v>
          </cell>
        </row>
        <row r="241">
          <cell r="A241" t="str">
            <v>3.99.210043.0233</v>
          </cell>
          <cell r="B241" t="str">
            <v>M5261-DW-T1</v>
          </cell>
          <cell r="C241" t="str">
            <v>2000T/包(50μl体系)</v>
          </cell>
          <cell r="D241">
            <v>2000</v>
          </cell>
          <cell r="E241" t="str">
            <v>T(50μl)</v>
          </cell>
          <cell r="X241">
            <v>2000</v>
          </cell>
          <cell r="Y241">
            <v>1</v>
          </cell>
          <cell r="AD241">
            <v>2000</v>
          </cell>
          <cell r="AE241">
            <v>1</v>
          </cell>
          <cell r="AF241">
            <v>1</v>
          </cell>
          <cell r="AG241">
            <v>1</v>
          </cell>
          <cell r="AH241">
            <v>1</v>
          </cell>
          <cell r="AI241">
            <v>1</v>
          </cell>
        </row>
        <row r="242">
          <cell r="A242" t="str">
            <v>3.99.210043.0402</v>
          </cell>
          <cell r="B242" t="str">
            <v>M5261-DW-T1</v>
          </cell>
          <cell r="C242" t="str">
            <v>5000T/包(50μl体系)</v>
          </cell>
          <cell r="D242">
            <v>5000</v>
          </cell>
          <cell r="E242" t="str">
            <v>T(50μl)</v>
          </cell>
          <cell r="P242">
            <v>10000</v>
          </cell>
          <cell r="Q242">
            <v>1</v>
          </cell>
          <cell r="AB242">
            <v>5000</v>
          </cell>
          <cell r="AC242">
            <v>1</v>
          </cell>
          <cell r="AD242">
            <v>15000</v>
          </cell>
          <cell r="AE242">
            <v>2</v>
          </cell>
          <cell r="AF242">
            <v>1</v>
          </cell>
          <cell r="AG242">
            <v>1</v>
          </cell>
          <cell r="AH242">
            <v>3</v>
          </cell>
          <cell r="AI242">
            <v>2</v>
          </cell>
        </row>
        <row r="243">
          <cell r="A243" t="str">
            <v>3.99.210044.0014</v>
          </cell>
          <cell r="B243" t="str">
            <v>E06</v>
          </cell>
          <cell r="C243" t="str">
            <v>500U/套</v>
          </cell>
          <cell r="D243">
            <v>500</v>
          </cell>
          <cell r="E243" t="str">
            <v>U</v>
          </cell>
          <cell r="F243">
            <v>500</v>
          </cell>
          <cell r="G243">
            <v>1</v>
          </cell>
          <cell r="H243">
            <v>3500</v>
          </cell>
          <cell r="I243">
            <v>2</v>
          </cell>
          <cell r="AD243">
            <v>4000</v>
          </cell>
          <cell r="AE243">
            <v>3</v>
          </cell>
          <cell r="AF243">
            <v>0</v>
          </cell>
          <cell r="AG243">
            <v>0</v>
          </cell>
          <cell r="AH243">
            <v>8</v>
          </cell>
          <cell r="AI243">
            <v>3</v>
          </cell>
        </row>
        <row r="244">
          <cell r="A244" t="str">
            <v>3.99.210045.0014</v>
          </cell>
          <cell r="B244" t="str">
            <v>E03</v>
          </cell>
          <cell r="C244" t="str">
            <v>500U/套</v>
          </cell>
          <cell r="D244">
            <v>500</v>
          </cell>
          <cell r="E244" t="str">
            <v>U</v>
          </cell>
          <cell r="L244">
            <v>4000</v>
          </cell>
          <cell r="M244">
            <v>3</v>
          </cell>
          <cell r="N244">
            <v>500</v>
          </cell>
          <cell r="O244">
            <v>1</v>
          </cell>
          <cell r="R244">
            <v>1000</v>
          </cell>
          <cell r="S244">
            <v>2</v>
          </cell>
          <cell r="T244">
            <v>1000</v>
          </cell>
          <cell r="U244">
            <v>2</v>
          </cell>
          <cell r="V244">
            <v>1000</v>
          </cell>
          <cell r="W244">
            <v>1</v>
          </cell>
          <cell r="AD244">
            <v>7500</v>
          </cell>
          <cell r="AE244">
            <v>9</v>
          </cell>
          <cell r="AF244">
            <v>6</v>
          </cell>
          <cell r="AG244">
            <v>5</v>
          </cell>
          <cell r="AH244">
            <v>15</v>
          </cell>
          <cell r="AI244">
            <v>9</v>
          </cell>
        </row>
        <row r="245">
          <cell r="A245" t="str">
            <v>3.99.210045.0223</v>
          </cell>
          <cell r="B245" t="str">
            <v>E03</v>
          </cell>
          <cell r="C245" t="str">
            <v>5000U/套</v>
          </cell>
          <cell r="D245">
            <v>5000</v>
          </cell>
          <cell r="E245" t="str">
            <v>U</v>
          </cell>
          <cell r="P245">
            <v>50000</v>
          </cell>
          <cell r="Q245">
            <v>1</v>
          </cell>
          <cell r="AD245">
            <v>50000</v>
          </cell>
          <cell r="AE245">
            <v>1</v>
          </cell>
          <cell r="AF245">
            <v>0</v>
          </cell>
          <cell r="AG245">
            <v>0</v>
          </cell>
          <cell r="AH245">
            <v>10</v>
          </cell>
          <cell r="AI245">
            <v>1</v>
          </cell>
        </row>
        <row r="246">
          <cell r="A246" t="str">
            <v>3.99.210054.0014</v>
          </cell>
          <cell r="B246" t="str">
            <v>M5101</v>
          </cell>
          <cell r="C246" t="str">
            <v>100T/套(50μl体系)</v>
          </cell>
          <cell r="D246">
            <v>100</v>
          </cell>
          <cell r="E246" t="str">
            <v>T(50μl)</v>
          </cell>
          <cell r="H246">
            <v>200</v>
          </cell>
          <cell r="I246">
            <v>2</v>
          </cell>
          <cell r="J246">
            <v>900</v>
          </cell>
          <cell r="K246">
            <v>1</v>
          </cell>
          <cell r="AD246">
            <v>1100</v>
          </cell>
          <cell r="AE246">
            <v>3</v>
          </cell>
          <cell r="AF246">
            <v>0</v>
          </cell>
          <cell r="AG246">
            <v>0</v>
          </cell>
          <cell r="AH246">
            <v>11</v>
          </cell>
          <cell r="AI246">
            <v>3</v>
          </cell>
        </row>
        <row r="247">
          <cell r="A247" t="str">
            <v>3.99.210068.0001</v>
          </cell>
          <cell r="B247" t="str">
            <v>FE103</v>
          </cell>
          <cell r="C247" t="str">
            <v>800U/套</v>
          </cell>
          <cell r="D247">
            <v>800</v>
          </cell>
          <cell r="E247" t="str">
            <v>U</v>
          </cell>
          <cell r="H247">
            <v>1600</v>
          </cell>
          <cell r="I247">
            <v>2</v>
          </cell>
          <cell r="L247">
            <v>4800</v>
          </cell>
          <cell r="M247">
            <v>2</v>
          </cell>
          <cell r="N247">
            <v>4000</v>
          </cell>
          <cell r="O247">
            <v>1</v>
          </cell>
          <cell r="P247">
            <v>8000</v>
          </cell>
          <cell r="Q247">
            <v>1</v>
          </cell>
          <cell r="R247">
            <v>16000</v>
          </cell>
          <cell r="S247">
            <v>2</v>
          </cell>
          <cell r="T247">
            <v>8000</v>
          </cell>
          <cell r="U247">
            <v>1</v>
          </cell>
          <cell r="V247">
            <v>8000</v>
          </cell>
          <cell r="W247">
            <v>3</v>
          </cell>
          <cell r="X247">
            <v>10400</v>
          </cell>
          <cell r="Y247">
            <v>3</v>
          </cell>
          <cell r="Z247">
            <v>20000</v>
          </cell>
          <cell r="AA247">
            <v>3</v>
          </cell>
          <cell r="AB247">
            <v>24000</v>
          </cell>
          <cell r="AC247">
            <v>2</v>
          </cell>
          <cell r="AD247">
            <v>104800</v>
          </cell>
          <cell r="AE247">
            <v>20</v>
          </cell>
          <cell r="AF247">
            <v>108</v>
          </cell>
          <cell r="AG247">
            <v>14</v>
          </cell>
          <cell r="AH247">
            <v>131</v>
          </cell>
          <cell r="AI247">
            <v>20</v>
          </cell>
        </row>
        <row r="248">
          <cell r="A248" t="str">
            <v>3.99.210068.0002</v>
          </cell>
          <cell r="B248" t="str">
            <v>FE103</v>
          </cell>
          <cell r="C248" t="str">
            <v>8000U/套</v>
          </cell>
          <cell r="D248">
            <v>8000</v>
          </cell>
          <cell r="E248" t="str">
            <v>U</v>
          </cell>
          <cell r="X248">
            <v>8000</v>
          </cell>
          <cell r="Y248">
            <v>1</v>
          </cell>
          <cell r="Z248">
            <v>8000</v>
          </cell>
          <cell r="AA248">
            <v>1</v>
          </cell>
          <cell r="AD248">
            <v>16000</v>
          </cell>
          <cell r="AE248">
            <v>2</v>
          </cell>
          <cell r="AF248">
            <v>2</v>
          </cell>
          <cell r="AG248">
            <v>2</v>
          </cell>
          <cell r="AH248">
            <v>2</v>
          </cell>
          <cell r="AI248">
            <v>2</v>
          </cell>
        </row>
        <row r="249">
          <cell r="A249" t="str">
            <v>3.99.210069.0001</v>
          </cell>
          <cell r="B249" t="str">
            <v>FE102</v>
          </cell>
          <cell r="C249" t="str">
            <v>800U/套</v>
          </cell>
          <cell r="D249">
            <v>800</v>
          </cell>
          <cell r="E249" t="str">
            <v>U</v>
          </cell>
          <cell r="V249">
            <v>1600</v>
          </cell>
          <cell r="W249">
            <v>1</v>
          </cell>
          <cell r="AD249">
            <v>1600</v>
          </cell>
          <cell r="AE249">
            <v>1</v>
          </cell>
          <cell r="AF249">
            <v>2</v>
          </cell>
          <cell r="AG249">
            <v>1</v>
          </cell>
          <cell r="AH249">
            <v>2</v>
          </cell>
          <cell r="AI249">
            <v>1</v>
          </cell>
        </row>
        <row r="250">
          <cell r="A250" t="str">
            <v>3.99.210070.0001</v>
          </cell>
          <cell r="B250" t="str">
            <v>FE07-20</v>
          </cell>
          <cell r="C250" t="str">
            <v>2000U/套</v>
          </cell>
          <cell r="D250">
            <v>2000</v>
          </cell>
          <cell r="E250" t="str">
            <v>U</v>
          </cell>
          <cell r="R250">
            <v>10000</v>
          </cell>
          <cell r="S250">
            <v>1</v>
          </cell>
          <cell r="AD250">
            <v>10000</v>
          </cell>
          <cell r="AE250">
            <v>1</v>
          </cell>
          <cell r="AF250">
            <v>5</v>
          </cell>
          <cell r="AG250">
            <v>1</v>
          </cell>
          <cell r="AH250">
            <v>5</v>
          </cell>
          <cell r="AI250">
            <v>1</v>
          </cell>
        </row>
        <row r="251">
          <cell r="A251" t="str">
            <v>3.99.210070.0002</v>
          </cell>
          <cell r="B251" t="str">
            <v>FE07-20</v>
          </cell>
          <cell r="C251" t="str">
            <v>20000U/套</v>
          </cell>
          <cell r="D251">
            <v>20000</v>
          </cell>
          <cell r="E251" t="str">
            <v>U</v>
          </cell>
          <cell r="J251">
            <v>120000</v>
          </cell>
          <cell r="K251">
            <v>1</v>
          </cell>
          <cell r="N251">
            <v>120000</v>
          </cell>
          <cell r="O251">
            <v>1</v>
          </cell>
          <cell r="AB251">
            <v>240000</v>
          </cell>
          <cell r="AC251">
            <v>2</v>
          </cell>
          <cell r="AD251">
            <v>480000</v>
          </cell>
          <cell r="AE251">
            <v>4</v>
          </cell>
          <cell r="AF251">
            <v>12</v>
          </cell>
          <cell r="AG251">
            <v>2</v>
          </cell>
          <cell r="AH251">
            <v>24</v>
          </cell>
          <cell r="AI251">
            <v>4</v>
          </cell>
        </row>
        <row r="252">
          <cell r="A252" t="str">
            <v>3.99.210071.0002</v>
          </cell>
          <cell r="B252" t="str">
            <v>E102</v>
          </cell>
          <cell r="C252" t="str">
            <v>8000U/套</v>
          </cell>
          <cell r="D252">
            <v>8000</v>
          </cell>
          <cell r="E252" t="str">
            <v>U</v>
          </cell>
          <cell r="R252">
            <v>8000</v>
          </cell>
          <cell r="S252">
            <v>1</v>
          </cell>
          <cell r="AD252">
            <v>8000</v>
          </cell>
          <cell r="AE252">
            <v>1</v>
          </cell>
          <cell r="AF252">
            <v>1</v>
          </cell>
          <cell r="AG252">
            <v>1</v>
          </cell>
          <cell r="AH252">
            <v>1</v>
          </cell>
          <cell r="AI252">
            <v>1</v>
          </cell>
        </row>
        <row r="253">
          <cell r="A253" t="str">
            <v>3.99.210072.0001</v>
          </cell>
          <cell r="B253" t="str">
            <v>E103</v>
          </cell>
          <cell r="C253" t="str">
            <v>800U/套</v>
          </cell>
          <cell r="D253">
            <v>800</v>
          </cell>
          <cell r="E253" t="str">
            <v>U</v>
          </cell>
          <cell r="L253">
            <v>56000</v>
          </cell>
          <cell r="M253">
            <v>4</v>
          </cell>
          <cell r="N253">
            <v>5600</v>
          </cell>
          <cell r="O253">
            <v>2</v>
          </cell>
          <cell r="P253">
            <v>8000</v>
          </cell>
          <cell r="Q253">
            <v>1</v>
          </cell>
          <cell r="R253">
            <v>23200</v>
          </cell>
          <cell r="S253">
            <v>6</v>
          </cell>
          <cell r="V253">
            <v>29600</v>
          </cell>
          <cell r="W253">
            <v>5</v>
          </cell>
          <cell r="X253">
            <v>800</v>
          </cell>
          <cell r="Y253">
            <v>1</v>
          </cell>
          <cell r="Z253">
            <v>800</v>
          </cell>
          <cell r="AA253">
            <v>1</v>
          </cell>
          <cell r="AB253">
            <v>16800</v>
          </cell>
          <cell r="AC253">
            <v>3</v>
          </cell>
          <cell r="AD253">
            <v>140800</v>
          </cell>
          <cell r="AE253">
            <v>23</v>
          </cell>
          <cell r="AF253">
            <v>89</v>
          </cell>
          <cell r="AG253">
            <v>16</v>
          </cell>
          <cell r="AH253">
            <v>176</v>
          </cell>
          <cell r="AI253">
            <v>23</v>
          </cell>
        </row>
        <row r="254">
          <cell r="A254" t="str">
            <v>3.99.210072.0004</v>
          </cell>
          <cell r="B254" t="str">
            <v>E103</v>
          </cell>
          <cell r="C254" t="str">
            <v>1600U/套</v>
          </cell>
          <cell r="D254">
            <v>1600</v>
          </cell>
          <cell r="E254" t="str">
            <v>U</v>
          </cell>
          <cell r="R254">
            <v>1600</v>
          </cell>
          <cell r="S254">
            <v>1</v>
          </cell>
          <cell r="AD254">
            <v>1600</v>
          </cell>
          <cell r="AE254">
            <v>1</v>
          </cell>
          <cell r="AF254">
            <v>1</v>
          </cell>
          <cell r="AG254">
            <v>1</v>
          </cell>
          <cell r="AH254">
            <v>1</v>
          </cell>
          <cell r="AI254">
            <v>1</v>
          </cell>
        </row>
        <row r="255">
          <cell r="A255" t="str">
            <v>3.99.210074.0001</v>
          </cell>
          <cell r="B255" t="str">
            <v>FE02</v>
          </cell>
          <cell r="C255" t="str">
            <v>500U/套</v>
          </cell>
          <cell r="D255">
            <v>500</v>
          </cell>
          <cell r="E255" t="str">
            <v>U</v>
          </cell>
          <cell r="T255">
            <v>8000</v>
          </cell>
          <cell r="U255">
            <v>2</v>
          </cell>
          <cell r="AD255">
            <v>8000</v>
          </cell>
          <cell r="AE255">
            <v>2</v>
          </cell>
          <cell r="AF255">
            <v>16</v>
          </cell>
          <cell r="AG255">
            <v>2</v>
          </cell>
          <cell r="AH255">
            <v>16</v>
          </cell>
          <cell r="AI255">
            <v>2</v>
          </cell>
        </row>
        <row r="256">
          <cell r="A256" t="str">
            <v>3.99.210076.0001</v>
          </cell>
          <cell r="B256" t="str">
            <v>FHW1008-R02</v>
          </cell>
          <cell r="C256" t="str">
            <v>100T/套(50μl体系)</v>
          </cell>
          <cell r="D256">
            <v>100</v>
          </cell>
          <cell r="E256" t="str">
            <v>T(50μl)</v>
          </cell>
          <cell r="R256">
            <v>100</v>
          </cell>
          <cell r="S256">
            <v>1</v>
          </cell>
          <cell r="T256">
            <v>100</v>
          </cell>
          <cell r="U256">
            <v>1</v>
          </cell>
          <cell r="V256">
            <v>200</v>
          </cell>
          <cell r="W256">
            <v>2</v>
          </cell>
          <cell r="X256">
            <v>2300</v>
          </cell>
          <cell r="Y256">
            <v>3</v>
          </cell>
          <cell r="Z256">
            <v>100</v>
          </cell>
          <cell r="AA256">
            <v>1</v>
          </cell>
          <cell r="AD256">
            <v>2800</v>
          </cell>
          <cell r="AE256">
            <v>8</v>
          </cell>
          <cell r="AF256">
            <v>28</v>
          </cell>
          <cell r="AG256">
            <v>8</v>
          </cell>
          <cell r="AH256">
            <v>28</v>
          </cell>
          <cell r="AI256">
            <v>8</v>
          </cell>
        </row>
        <row r="257">
          <cell r="A257" t="str">
            <v>3.99.210077.0001</v>
          </cell>
          <cell r="B257" t="str">
            <v>HW205-R02</v>
          </cell>
          <cell r="C257" t="str">
            <v>100T/套(50μl体系)</v>
          </cell>
          <cell r="D257">
            <v>100</v>
          </cell>
          <cell r="E257" t="str">
            <v>T(50μl)</v>
          </cell>
          <cell r="R257">
            <v>700</v>
          </cell>
          <cell r="S257">
            <v>4</v>
          </cell>
          <cell r="V257">
            <v>1700</v>
          </cell>
          <cell r="W257">
            <v>3</v>
          </cell>
          <cell r="X257">
            <v>200</v>
          </cell>
          <cell r="Y257">
            <v>2</v>
          </cell>
          <cell r="AB257">
            <v>600</v>
          </cell>
          <cell r="AC257">
            <v>2</v>
          </cell>
          <cell r="AD257">
            <v>3200</v>
          </cell>
          <cell r="AE257">
            <v>11</v>
          </cell>
          <cell r="AF257">
            <v>32</v>
          </cell>
          <cell r="AG257">
            <v>11</v>
          </cell>
          <cell r="AH257">
            <v>32</v>
          </cell>
          <cell r="AI257">
            <v>11</v>
          </cell>
        </row>
        <row r="258">
          <cell r="A258" t="str">
            <v>3.99.210077.0004</v>
          </cell>
          <cell r="B258" t="str">
            <v>HW205-R02</v>
          </cell>
          <cell r="C258" t="str">
            <v>200T/套(50μl体系)</v>
          </cell>
          <cell r="D258">
            <v>200</v>
          </cell>
          <cell r="E258" t="str">
            <v>T(50μl)</v>
          </cell>
          <cell r="T258">
            <v>1600</v>
          </cell>
          <cell r="U258">
            <v>1</v>
          </cell>
          <cell r="AD258">
            <v>1600</v>
          </cell>
          <cell r="AE258">
            <v>1</v>
          </cell>
          <cell r="AF258">
            <v>8</v>
          </cell>
          <cell r="AG258">
            <v>1</v>
          </cell>
          <cell r="AH258">
            <v>8</v>
          </cell>
          <cell r="AI258">
            <v>1</v>
          </cell>
        </row>
        <row r="259">
          <cell r="A259" t="str">
            <v>3.99.210081.0001</v>
          </cell>
          <cell r="B259" t="str">
            <v>FM8254-T1</v>
          </cell>
          <cell r="C259" t="str">
            <v>100T/套(50μl体系)</v>
          </cell>
          <cell r="D259">
            <v>100</v>
          </cell>
          <cell r="E259" t="str">
            <v>T(50μl)</v>
          </cell>
          <cell r="T259">
            <v>400</v>
          </cell>
          <cell r="U259">
            <v>1</v>
          </cell>
          <cell r="V259">
            <v>200</v>
          </cell>
          <cell r="W259">
            <v>1</v>
          </cell>
          <cell r="AD259">
            <v>600</v>
          </cell>
          <cell r="AE259">
            <v>2</v>
          </cell>
          <cell r="AF259">
            <v>6</v>
          </cell>
          <cell r="AG259">
            <v>2</v>
          </cell>
          <cell r="AH259">
            <v>6</v>
          </cell>
          <cell r="AI259">
            <v>2</v>
          </cell>
        </row>
        <row r="260">
          <cell r="A260" t="str">
            <v>3.99.210082.0001</v>
          </cell>
          <cell r="B260" t="str">
            <v>FHW1007-R02</v>
          </cell>
          <cell r="C260" t="str">
            <v>100T/套(50μl体系)</v>
          </cell>
          <cell r="D260">
            <v>100</v>
          </cell>
          <cell r="E260" t="str">
            <v>T(50μl)</v>
          </cell>
          <cell r="V260">
            <v>200</v>
          </cell>
          <cell r="W260">
            <v>2</v>
          </cell>
          <cell r="Z260">
            <v>100</v>
          </cell>
          <cell r="AA260">
            <v>1</v>
          </cell>
          <cell r="AB260">
            <v>300</v>
          </cell>
          <cell r="AC260">
            <v>2</v>
          </cell>
          <cell r="AD260">
            <v>600</v>
          </cell>
          <cell r="AE260">
            <v>5</v>
          </cell>
          <cell r="AF260">
            <v>6</v>
          </cell>
          <cell r="AG260">
            <v>5</v>
          </cell>
          <cell r="AH260">
            <v>6</v>
          </cell>
          <cell r="AI260">
            <v>5</v>
          </cell>
        </row>
        <row r="261">
          <cell r="A261" t="str">
            <v>3.99.220009.0014</v>
          </cell>
          <cell r="B261" t="str">
            <v>E17</v>
          </cell>
          <cell r="C261" t="str">
            <v>500U/套</v>
          </cell>
          <cell r="D261">
            <v>500</v>
          </cell>
          <cell r="E261" t="str">
            <v>U</v>
          </cell>
          <cell r="F261">
            <v>2000</v>
          </cell>
          <cell r="G261">
            <v>3</v>
          </cell>
          <cell r="H261">
            <v>500</v>
          </cell>
          <cell r="I261">
            <v>1</v>
          </cell>
          <cell r="N261">
            <v>1500</v>
          </cell>
          <cell r="O261">
            <v>3</v>
          </cell>
          <cell r="R261">
            <v>500</v>
          </cell>
          <cell r="S261">
            <v>1</v>
          </cell>
          <cell r="V261">
            <v>1000</v>
          </cell>
          <cell r="W261">
            <v>1</v>
          </cell>
          <cell r="Z261">
            <v>500</v>
          </cell>
          <cell r="AA261">
            <v>1</v>
          </cell>
          <cell r="AB261">
            <v>1000</v>
          </cell>
          <cell r="AC261">
            <v>1</v>
          </cell>
          <cell r="AD261">
            <v>7000</v>
          </cell>
          <cell r="AE261">
            <v>11</v>
          </cell>
          <cell r="AF261">
            <v>6</v>
          </cell>
          <cell r="AG261">
            <v>4</v>
          </cell>
          <cell r="AH261">
            <v>14</v>
          </cell>
          <cell r="AI261">
            <v>11</v>
          </cell>
        </row>
        <row r="262">
          <cell r="A262" t="str">
            <v>3.99.220009.0209</v>
          </cell>
          <cell r="B262" t="str">
            <v>E17</v>
          </cell>
          <cell r="C262" t="str">
            <v>5000U/套</v>
          </cell>
          <cell r="D262">
            <v>5000</v>
          </cell>
          <cell r="E262" t="str">
            <v>U</v>
          </cell>
          <cell r="L262">
            <v>5000</v>
          </cell>
          <cell r="M262">
            <v>1</v>
          </cell>
          <cell r="AD262">
            <v>5000</v>
          </cell>
          <cell r="AE262">
            <v>1</v>
          </cell>
          <cell r="AF262">
            <v>0</v>
          </cell>
          <cell r="AG262">
            <v>0</v>
          </cell>
          <cell r="AH262">
            <v>1</v>
          </cell>
          <cell r="AI262">
            <v>1</v>
          </cell>
        </row>
        <row r="263">
          <cell r="A263" t="str">
            <v>3.99.220025.0170</v>
          </cell>
          <cell r="B263" t="str">
            <v>M8254</v>
          </cell>
          <cell r="C263" t="str">
            <v>100T/套(50μl体系)</v>
          </cell>
          <cell r="D263">
            <v>100</v>
          </cell>
          <cell r="E263" t="str">
            <v>T(50μl)</v>
          </cell>
          <cell r="F263">
            <v>300</v>
          </cell>
          <cell r="G263">
            <v>3</v>
          </cell>
          <cell r="H263">
            <v>700</v>
          </cell>
          <cell r="I263">
            <v>3</v>
          </cell>
          <cell r="J263">
            <v>1300</v>
          </cell>
          <cell r="K263">
            <v>8</v>
          </cell>
          <cell r="L263">
            <v>500</v>
          </cell>
          <cell r="M263">
            <v>4</v>
          </cell>
          <cell r="N263">
            <v>600</v>
          </cell>
          <cell r="O263">
            <v>2</v>
          </cell>
          <cell r="P263">
            <v>300</v>
          </cell>
          <cell r="Q263">
            <v>3</v>
          </cell>
          <cell r="R263">
            <v>4400</v>
          </cell>
          <cell r="S263">
            <v>8</v>
          </cell>
          <cell r="T263">
            <v>3900</v>
          </cell>
          <cell r="U263">
            <v>7</v>
          </cell>
          <cell r="V263">
            <v>8000</v>
          </cell>
          <cell r="W263">
            <v>2</v>
          </cell>
          <cell r="X263">
            <v>4300</v>
          </cell>
          <cell r="Y263">
            <v>5</v>
          </cell>
          <cell r="Z263">
            <v>8000</v>
          </cell>
          <cell r="AA263">
            <v>3</v>
          </cell>
          <cell r="AB263">
            <v>7600</v>
          </cell>
          <cell r="AC263">
            <v>5</v>
          </cell>
          <cell r="AD263">
            <v>39900</v>
          </cell>
          <cell r="AE263">
            <v>53</v>
          </cell>
          <cell r="AF263">
            <v>362</v>
          </cell>
          <cell r="AG263">
            <v>30</v>
          </cell>
          <cell r="AH263">
            <v>399</v>
          </cell>
          <cell r="AI263">
            <v>53</v>
          </cell>
        </row>
        <row r="264">
          <cell r="A264" t="str">
            <v>3.99.220025.0206</v>
          </cell>
          <cell r="B264" t="str">
            <v>M8254</v>
          </cell>
          <cell r="C264" t="str">
            <v>1000T/套(50μl体系)</v>
          </cell>
          <cell r="D264">
            <v>1000</v>
          </cell>
          <cell r="E264" t="str">
            <v>T(50μl)</v>
          </cell>
          <cell r="F264">
            <v>6000</v>
          </cell>
          <cell r="G264">
            <v>1</v>
          </cell>
          <cell r="AD264">
            <v>6000</v>
          </cell>
          <cell r="AE264">
            <v>1</v>
          </cell>
          <cell r="AF264">
            <v>0</v>
          </cell>
          <cell r="AG264">
            <v>0</v>
          </cell>
          <cell r="AH264">
            <v>6</v>
          </cell>
          <cell r="AI264">
            <v>1</v>
          </cell>
        </row>
        <row r="265">
          <cell r="A265" t="str">
            <v>3.99.220030.0014</v>
          </cell>
          <cell r="B265" t="str">
            <v>2AM101-1</v>
          </cell>
          <cell r="C265" t="str">
            <v>100T/套(80μl体系)</v>
          </cell>
          <cell r="D265">
            <v>100</v>
          </cell>
          <cell r="E265" t="str">
            <v>T(80μl)</v>
          </cell>
          <cell r="H265">
            <v>200</v>
          </cell>
          <cell r="I265">
            <v>1</v>
          </cell>
          <cell r="AD265">
            <v>200</v>
          </cell>
          <cell r="AE265">
            <v>1</v>
          </cell>
          <cell r="AF265">
            <v>0</v>
          </cell>
          <cell r="AG265">
            <v>0</v>
          </cell>
          <cell r="AH265">
            <v>2</v>
          </cell>
          <cell r="AI265">
            <v>1</v>
          </cell>
        </row>
        <row r="266">
          <cell r="A266" t="str">
            <v>3.99.220049.0170</v>
          </cell>
          <cell r="B266" t="str">
            <v>M5144</v>
          </cell>
          <cell r="C266" t="str">
            <v>100T/套(50μl体系)</v>
          </cell>
          <cell r="D266">
            <v>100</v>
          </cell>
          <cell r="E266" t="str">
            <v>T(50μl)</v>
          </cell>
          <cell r="F266">
            <v>500</v>
          </cell>
          <cell r="G266">
            <v>1</v>
          </cell>
          <cell r="H266">
            <v>900</v>
          </cell>
          <cell r="I266">
            <v>5</v>
          </cell>
          <cell r="J266">
            <v>900</v>
          </cell>
          <cell r="K266">
            <v>4</v>
          </cell>
          <cell r="L266">
            <v>400</v>
          </cell>
          <cell r="M266">
            <v>4</v>
          </cell>
          <cell r="N266">
            <v>1700</v>
          </cell>
          <cell r="O266">
            <v>8</v>
          </cell>
          <cell r="P266">
            <v>1100</v>
          </cell>
          <cell r="Q266">
            <v>6</v>
          </cell>
          <cell r="R266">
            <v>900</v>
          </cell>
          <cell r="S266">
            <v>4</v>
          </cell>
          <cell r="T266">
            <v>900</v>
          </cell>
          <cell r="U266">
            <v>5</v>
          </cell>
          <cell r="V266">
            <v>300</v>
          </cell>
          <cell r="W266">
            <v>2</v>
          </cell>
          <cell r="X266">
            <v>900</v>
          </cell>
          <cell r="Y266">
            <v>3</v>
          </cell>
          <cell r="Z266">
            <v>1000</v>
          </cell>
          <cell r="AA266">
            <v>4</v>
          </cell>
          <cell r="AB266">
            <v>500</v>
          </cell>
          <cell r="AC266">
            <v>5</v>
          </cell>
          <cell r="AD266">
            <v>10000</v>
          </cell>
          <cell r="AE266">
            <v>51</v>
          </cell>
          <cell r="AF266">
            <v>45</v>
          </cell>
          <cell r="AG266">
            <v>23</v>
          </cell>
          <cell r="AH266">
            <v>100</v>
          </cell>
          <cell r="AI266">
            <v>51</v>
          </cell>
        </row>
        <row r="267">
          <cell r="A267" t="str">
            <v>3.99.220049.0218</v>
          </cell>
          <cell r="B267" t="str">
            <v>M5144</v>
          </cell>
          <cell r="C267" t="str">
            <v>1000T/套(50μl体系)</v>
          </cell>
          <cell r="D267">
            <v>1000</v>
          </cell>
          <cell r="E267" t="str">
            <v>T(50μl)</v>
          </cell>
          <cell r="N267">
            <v>5000</v>
          </cell>
          <cell r="O267">
            <v>1</v>
          </cell>
          <cell r="AD267">
            <v>5000</v>
          </cell>
          <cell r="AE267">
            <v>1</v>
          </cell>
          <cell r="AF267">
            <v>0</v>
          </cell>
          <cell r="AG267">
            <v>0</v>
          </cell>
          <cell r="AH267">
            <v>5</v>
          </cell>
          <cell r="AI267">
            <v>1</v>
          </cell>
        </row>
        <row r="268">
          <cell r="A268" t="str">
            <v>3.99.230003.0014</v>
          </cell>
          <cell r="B268" t="str">
            <v>FE07</v>
          </cell>
          <cell r="C268" t="str">
            <v>500U/套</v>
          </cell>
          <cell r="D268">
            <v>500</v>
          </cell>
          <cell r="E268" t="str">
            <v>U</v>
          </cell>
          <cell r="J268">
            <v>500</v>
          </cell>
          <cell r="K268">
            <v>1</v>
          </cell>
          <cell r="L268">
            <v>1000</v>
          </cell>
          <cell r="M268">
            <v>2</v>
          </cell>
          <cell r="N268">
            <v>500</v>
          </cell>
          <cell r="O268">
            <v>1</v>
          </cell>
          <cell r="V268">
            <v>1000</v>
          </cell>
          <cell r="W268">
            <v>2</v>
          </cell>
          <cell r="AD268">
            <v>3000</v>
          </cell>
          <cell r="AE268">
            <v>6</v>
          </cell>
          <cell r="AF268">
            <v>2</v>
          </cell>
          <cell r="AG268">
            <v>2</v>
          </cell>
          <cell r="AH268">
            <v>6</v>
          </cell>
          <cell r="AI268">
            <v>6</v>
          </cell>
        </row>
        <row r="269">
          <cell r="A269" t="str">
            <v>3.99.230003.0223</v>
          </cell>
          <cell r="B269" t="str">
            <v>FE07</v>
          </cell>
          <cell r="C269" t="str">
            <v>5000U/套</v>
          </cell>
          <cell r="D269">
            <v>5000</v>
          </cell>
          <cell r="E269" t="str">
            <v>U</v>
          </cell>
          <cell r="F269">
            <v>300000</v>
          </cell>
          <cell r="G269">
            <v>1</v>
          </cell>
          <cell r="J269">
            <v>10000</v>
          </cell>
          <cell r="K269">
            <v>1</v>
          </cell>
          <cell r="T269">
            <v>300000</v>
          </cell>
          <cell r="U269">
            <v>1</v>
          </cell>
          <cell r="AD269">
            <v>610000</v>
          </cell>
          <cell r="AE269">
            <v>3</v>
          </cell>
          <cell r="AF269">
            <v>60</v>
          </cell>
          <cell r="AG269">
            <v>1</v>
          </cell>
          <cell r="AH269">
            <v>122</v>
          </cell>
          <cell r="AI269">
            <v>3</v>
          </cell>
        </row>
        <row r="270">
          <cell r="A270" t="str">
            <v>3.99.230008.0014</v>
          </cell>
          <cell r="B270" t="str">
            <v>FE16</v>
          </cell>
          <cell r="C270" t="str">
            <v>500U/套</v>
          </cell>
          <cell r="D270">
            <v>500</v>
          </cell>
          <cell r="E270" t="str">
            <v>U</v>
          </cell>
          <cell r="H270">
            <v>1500</v>
          </cell>
          <cell r="I270">
            <v>2</v>
          </cell>
          <cell r="J270">
            <v>2000</v>
          </cell>
          <cell r="K270">
            <v>3</v>
          </cell>
          <cell r="L270">
            <v>500</v>
          </cell>
          <cell r="M270">
            <v>1</v>
          </cell>
          <cell r="P270">
            <v>500</v>
          </cell>
          <cell r="Q270">
            <v>1</v>
          </cell>
          <cell r="T270">
            <v>1000</v>
          </cell>
          <cell r="U270">
            <v>1</v>
          </cell>
          <cell r="X270">
            <v>500</v>
          </cell>
          <cell r="Y270">
            <v>1</v>
          </cell>
          <cell r="AD270">
            <v>6000</v>
          </cell>
          <cell r="AE270">
            <v>9</v>
          </cell>
          <cell r="AF270">
            <v>3</v>
          </cell>
          <cell r="AG270">
            <v>2</v>
          </cell>
          <cell r="AH270">
            <v>12</v>
          </cell>
          <cell r="AI270">
            <v>9</v>
          </cell>
        </row>
        <row r="271">
          <cell r="A271" t="str">
            <v>3.99.230008.0223</v>
          </cell>
          <cell r="B271" t="str">
            <v>FE16</v>
          </cell>
          <cell r="C271" t="str">
            <v>5000U/套</v>
          </cell>
          <cell r="D271">
            <v>5000</v>
          </cell>
          <cell r="E271" t="str">
            <v>U</v>
          </cell>
          <cell r="F271">
            <v>50000</v>
          </cell>
          <cell r="G271">
            <v>1</v>
          </cell>
          <cell r="X271">
            <v>5000</v>
          </cell>
          <cell r="Y271">
            <v>1</v>
          </cell>
          <cell r="AD271">
            <v>55000</v>
          </cell>
          <cell r="AE271">
            <v>2</v>
          </cell>
          <cell r="AF271">
            <v>1</v>
          </cell>
          <cell r="AG271">
            <v>1</v>
          </cell>
          <cell r="AH271">
            <v>11</v>
          </cell>
          <cell r="AI271">
            <v>2</v>
          </cell>
        </row>
        <row r="272">
          <cell r="A272" t="str">
            <v>3.99.230008.0405</v>
          </cell>
          <cell r="B272" t="str">
            <v>FE16</v>
          </cell>
          <cell r="C272" t="str">
            <v>25000U/套</v>
          </cell>
          <cell r="D272">
            <v>25000</v>
          </cell>
          <cell r="E272" t="str">
            <v>U</v>
          </cell>
          <cell r="F272">
            <v>100000</v>
          </cell>
          <cell r="G272">
            <v>1</v>
          </cell>
          <cell r="AD272">
            <v>100000</v>
          </cell>
          <cell r="AE272">
            <v>1</v>
          </cell>
          <cell r="AF272">
            <v>0</v>
          </cell>
          <cell r="AG272">
            <v>0</v>
          </cell>
          <cell r="AH272">
            <v>4</v>
          </cell>
          <cell r="AI272">
            <v>1</v>
          </cell>
        </row>
        <row r="273">
          <cell r="A273" t="str">
            <v>3.99.230013.0014</v>
          </cell>
          <cell r="B273" t="str">
            <v>FE20</v>
          </cell>
          <cell r="C273" t="str">
            <v>500U/套</v>
          </cell>
          <cell r="D273">
            <v>500</v>
          </cell>
          <cell r="E273" t="str">
            <v>U</v>
          </cell>
          <cell r="F273">
            <v>1500</v>
          </cell>
          <cell r="G273">
            <v>2</v>
          </cell>
          <cell r="H273">
            <v>1500</v>
          </cell>
          <cell r="I273">
            <v>2</v>
          </cell>
          <cell r="J273">
            <v>4000</v>
          </cell>
          <cell r="K273">
            <v>5</v>
          </cell>
          <cell r="L273">
            <v>5500</v>
          </cell>
          <cell r="M273">
            <v>2</v>
          </cell>
          <cell r="N273">
            <v>1000</v>
          </cell>
          <cell r="O273">
            <v>2</v>
          </cell>
          <cell r="P273">
            <v>1000</v>
          </cell>
          <cell r="Q273">
            <v>2</v>
          </cell>
          <cell r="R273">
            <v>3000</v>
          </cell>
          <cell r="S273">
            <v>3</v>
          </cell>
          <cell r="T273">
            <v>1500</v>
          </cell>
          <cell r="U273">
            <v>2</v>
          </cell>
          <cell r="V273">
            <v>5000</v>
          </cell>
          <cell r="W273">
            <v>5</v>
          </cell>
          <cell r="X273">
            <v>3000</v>
          </cell>
          <cell r="Y273">
            <v>4</v>
          </cell>
          <cell r="Z273">
            <v>4000</v>
          </cell>
          <cell r="AA273">
            <v>5</v>
          </cell>
          <cell r="AD273">
            <v>31000</v>
          </cell>
          <cell r="AE273">
            <v>34</v>
          </cell>
          <cell r="AF273">
            <v>33</v>
          </cell>
          <cell r="AG273">
            <v>19</v>
          </cell>
          <cell r="AH273">
            <v>62</v>
          </cell>
          <cell r="AI273">
            <v>34</v>
          </cell>
        </row>
        <row r="274">
          <cell r="A274" t="str">
            <v>3.99.230013.0223</v>
          </cell>
          <cell r="B274" t="str">
            <v>FE20</v>
          </cell>
          <cell r="C274" t="str">
            <v>5000U/套</v>
          </cell>
          <cell r="D274">
            <v>5000</v>
          </cell>
          <cell r="E274" t="str">
            <v>U</v>
          </cell>
          <cell r="H274">
            <v>20000</v>
          </cell>
          <cell r="I274">
            <v>1</v>
          </cell>
          <cell r="L274">
            <v>25000</v>
          </cell>
          <cell r="M274">
            <v>1</v>
          </cell>
          <cell r="AD274">
            <v>45000</v>
          </cell>
          <cell r="AE274">
            <v>2</v>
          </cell>
          <cell r="AF274">
            <v>0</v>
          </cell>
          <cell r="AG274">
            <v>0</v>
          </cell>
          <cell r="AH274">
            <v>9</v>
          </cell>
          <cell r="AI274">
            <v>2</v>
          </cell>
        </row>
        <row r="275">
          <cell r="A275" t="str">
            <v>3.99.230050.0169</v>
          </cell>
          <cell r="B275" t="str">
            <v>FMD5104-4</v>
          </cell>
          <cell r="C275" t="str">
            <v>100T/套(50μl体系)</v>
          </cell>
          <cell r="D275">
            <v>100</v>
          </cell>
          <cell r="E275" t="str">
            <v>T(50μl)</v>
          </cell>
          <cell r="H275">
            <v>500</v>
          </cell>
          <cell r="I275">
            <v>1</v>
          </cell>
          <cell r="N275">
            <v>200</v>
          </cell>
          <cell r="O275">
            <v>1</v>
          </cell>
          <cell r="P275">
            <v>100</v>
          </cell>
          <cell r="Q275">
            <v>1</v>
          </cell>
          <cell r="V275">
            <v>100</v>
          </cell>
          <cell r="W275">
            <v>1</v>
          </cell>
          <cell r="AD275">
            <v>900</v>
          </cell>
          <cell r="AE275">
            <v>4</v>
          </cell>
          <cell r="AF275">
            <v>1</v>
          </cell>
          <cell r="AG275">
            <v>1</v>
          </cell>
          <cell r="AH275">
            <v>9</v>
          </cell>
          <cell r="AI275">
            <v>4</v>
          </cell>
        </row>
        <row r="276">
          <cell r="A276" t="str">
            <v>3.99.240002.0014</v>
          </cell>
          <cell r="B276" t="str">
            <v>E07</v>
          </cell>
          <cell r="C276" t="str">
            <v>500U/套</v>
          </cell>
          <cell r="D276">
            <v>500</v>
          </cell>
          <cell r="E276" t="str">
            <v>U</v>
          </cell>
          <cell r="F276">
            <v>2000</v>
          </cell>
          <cell r="G276">
            <v>3</v>
          </cell>
          <cell r="H276">
            <v>500</v>
          </cell>
          <cell r="I276">
            <v>1</v>
          </cell>
          <cell r="J276">
            <v>5000</v>
          </cell>
          <cell r="K276">
            <v>1</v>
          </cell>
          <cell r="N276">
            <v>1500</v>
          </cell>
          <cell r="O276">
            <v>2</v>
          </cell>
          <cell r="P276">
            <v>10500</v>
          </cell>
          <cell r="Q276">
            <v>2</v>
          </cell>
          <cell r="R276">
            <v>6000</v>
          </cell>
          <cell r="S276">
            <v>3</v>
          </cell>
          <cell r="T276">
            <v>1500</v>
          </cell>
          <cell r="U276">
            <v>2</v>
          </cell>
          <cell r="V276">
            <v>1000</v>
          </cell>
          <cell r="W276">
            <v>1</v>
          </cell>
          <cell r="Z276">
            <v>1000</v>
          </cell>
          <cell r="AA276">
            <v>1</v>
          </cell>
          <cell r="AD276">
            <v>29000</v>
          </cell>
          <cell r="AE276">
            <v>16</v>
          </cell>
          <cell r="AF276">
            <v>19</v>
          </cell>
          <cell r="AG276">
            <v>7</v>
          </cell>
          <cell r="AH276">
            <v>58</v>
          </cell>
          <cell r="AI276">
            <v>16</v>
          </cell>
        </row>
        <row r="277">
          <cell r="A277" t="str">
            <v>3.99.240002.0223</v>
          </cell>
          <cell r="B277" t="str">
            <v>E07</v>
          </cell>
          <cell r="C277" t="str">
            <v>5000U/套</v>
          </cell>
          <cell r="D277">
            <v>5000</v>
          </cell>
          <cell r="E277" t="str">
            <v>U</v>
          </cell>
          <cell r="H277">
            <v>10000</v>
          </cell>
          <cell r="I277">
            <v>2</v>
          </cell>
          <cell r="J277">
            <v>25000</v>
          </cell>
          <cell r="K277">
            <v>3</v>
          </cell>
          <cell r="N277">
            <v>20000</v>
          </cell>
          <cell r="O277">
            <v>2</v>
          </cell>
          <cell r="P277">
            <v>15000</v>
          </cell>
          <cell r="Q277">
            <v>1</v>
          </cell>
          <cell r="R277">
            <v>40000</v>
          </cell>
          <cell r="S277">
            <v>1</v>
          </cell>
          <cell r="X277">
            <v>10000</v>
          </cell>
          <cell r="Y277">
            <v>1</v>
          </cell>
          <cell r="Z277">
            <v>40000</v>
          </cell>
          <cell r="AA277">
            <v>1</v>
          </cell>
          <cell r="AB277">
            <v>30000</v>
          </cell>
          <cell r="AC277">
            <v>2</v>
          </cell>
          <cell r="AD277">
            <v>190000</v>
          </cell>
          <cell r="AE277">
            <v>13</v>
          </cell>
          <cell r="AF277">
            <v>24</v>
          </cell>
          <cell r="AG277">
            <v>5</v>
          </cell>
          <cell r="AH277">
            <v>38</v>
          </cell>
          <cell r="AI277">
            <v>13</v>
          </cell>
        </row>
        <row r="278">
          <cell r="A278" t="str">
            <v>3.99.240007.0014</v>
          </cell>
          <cell r="B278" t="str">
            <v>E16</v>
          </cell>
          <cell r="C278" t="str">
            <v>500U/套</v>
          </cell>
          <cell r="D278">
            <v>500</v>
          </cell>
          <cell r="E278" t="str">
            <v>U</v>
          </cell>
          <cell r="F278">
            <v>6000</v>
          </cell>
          <cell r="G278">
            <v>7</v>
          </cell>
          <cell r="H278">
            <v>4000</v>
          </cell>
          <cell r="I278">
            <v>5</v>
          </cell>
          <cell r="J278">
            <v>1500</v>
          </cell>
          <cell r="K278">
            <v>2</v>
          </cell>
          <cell r="L278">
            <v>4000</v>
          </cell>
          <cell r="M278">
            <v>3</v>
          </cell>
          <cell r="N278">
            <v>1000</v>
          </cell>
          <cell r="O278">
            <v>2</v>
          </cell>
          <cell r="R278">
            <v>13000</v>
          </cell>
          <cell r="S278">
            <v>4</v>
          </cell>
          <cell r="V278">
            <v>2000</v>
          </cell>
          <cell r="W278">
            <v>2</v>
          </cell>
          <cell r="X278">
            <v>1000</v>
          </cell>
          <cell r="Y278">
            <v>2</v>
          </cell>
          <cell r="Z278">
            <v>1000</v>
          </cell>
          <cell r="AA278">
            <v>1</v>
          </cell>
          <cell r="AB278">
            <v>500</v>
          </cell>
          <cell r="AC278">
            <v>1</v>
          </cell>
          <cell r="AD278">
            <v>34000</v>
          </cell>
          <cell r="AE278">
            <v>29</v>
          </cell>
          <cell r="AF278">
            <v>35</v>
          </cell>
          <cell r="AG278">
            <v>10</v>
          </cell>
          <cell r="AH278">
            <v>68</v>
          </cell>
          <cell r="AI278">
            <v>29</v>
          </cell>
        </row>
        <row r="279">
          <cell r="A279" t="str">
            <v>3.99.240007.0223</v>
          </cell>
          <cell r="B279" t="str">
            <v>E16</v>
          </cell>
          <cell r="C279" t="str">
            <v>5000U/套</v>
          </cell>
          <cell r="D279">
            <v>5000</v>
          </cell>
          <cell r="E279" t="str">
            <v>U</v>
          </cell>
          <cell r="H279">
            <v>10000</v>
          </cell>
          <cell r="I279">
            <v>1</v>
          </cell>
          <cell r="J279">
            <v>5000</v>
          </cell>
          <cell r="K279">
            <v>1</v>
          </cell>
          <cell r="L279">
            <v>10000</v>
          </cell>
          <cell r="M279">
            <v>1</v>
          </cell>
          <cell r="N279">
            <v>85000</v>
          </cell>
          <cell r="O279">
            <v>3</v>
          </cell>
          <cell r="T279">
            <v>50000</v>
          </cell>
          <cell r="U279">
            <v>1</v>
          </cell>
          <cell r="V279">
            <v>5000</v>
          </cell>
          <cell r="W279">
            <v>1</v>
          </cell>
          <cell r="X279">
            <v>5000</v>
          </cell>
          <cell r="Y279">
            <v>1</v>
          </cell>
          <cell r="Z279">
            <v>100000</v>
          </cell>
          <cell r="AA279">
            <v>2</v>
          </cell>
          <cell r="AD279">
            <v>270000</v>
          </cell>
          <cell r="AE279">
            <v>11</v>
          </cell>
          <cell r="AF279">
            <v>32</v>
          </cell>
          <cell r="AG279">
            <v>5</v>
          </cell>
          <cell r="AH279">
            <v>54</v>
          </cell>
          <cell r="AI279">
            <v>11</v>
          </cell>
        </row>
        <row r="280">
          <cell r="A280" t="str">
            <v>3.99.240010.0230</v>
          </cell>
          <cell r="B280" t="str">
            <v>MD201</v>
          </cell>
          <cell r="C280" t="str">
            <v>1000T/套(50μl体系)</v>
          </cell>
          <cell r="D280">
            <v>1000</v>
          </cell>
          <cell r="E280" t="str">
            <v>T(50μl)</v>
          </cell>
          <cell r="J280">
            <v>5000</v>
          </cell>
          <cell r="K280">
            <v>1</v>
          </cell>
          <cell r="AB280">
            <v>5000</v>
          </cell>
          <cell r="AC280">
            <v>1</v>
          </cell>
          <cell r="AD280">
            <v>10000</v>
          </cell>
          <cell r="AE280">
            <v>2</v>
          </cell>
          <cell r="AF280">
            <v>5</v>
          </cell>
          <cell r="AG280">
            <v>1</v>
          </cell>
          <cell r="AH280">
            <v>10</v>
          </cell>
          <cell r="AI280">
            <v>2</v>
          </cell>
        </row>
        <row r="281">
          <cell r="A281" t="str">
            <v>3.99.240012.0014</v>
          </cell>
          <cell r="B281" t="str">
            <v>E20</v>
          </cell>
          <cell r="C281" t="str">
            <v>500U/套</v>
          </cell>
          <cell r="D281">
            <v>500</v>
          </cell>
          <cell r="E281" t="str">
            <v>U</v>
          </cell>
          <cell r="F281">
            <v>2500</v>
          </cell>
          <cell r="G281">
            <v>5</v>
          </cell>
          <cell r="H281">
            <v>1000</v>
          </cell>
          <cell r="I281">
            <v>2</v>
          </cell>
          <cell r="J281">
            <v>21000</v>
          </cell>
          <cell r="K281">
            <v>10</v>
          </cell>
          <cell r="L281">
            <v>2500</v>
          </cell>
          <cell r="M281">
            <v>4</v>
          </cell>
          <cell r="N281">
            <v>4000</v>
          </cell>
          <cell r="O281">
            <v>5</v>
          </cell>
          <cell r="P281">
            <v>2000</v>
          </cell>
          <cell r="Q281">
            <v>4</v>
          </cell>
          <cell r="R281">
            <v>11000</v>
          </cell>
          <cell r="S281">
            <v>3</v>
          </cell>
          <cell r="T281">
            <v>1500</v>
          </cell>
          <cell r="U281">
            <v>2</v>
          </cell>
          <cell r="V281">
            <v>7000</v>
          </cell>
          <cell r="W281">
            <v>7</v>
          </cell>
          <cell r="X281">
            <v>500</v>
          </cell>
          <cell r="Y281">
            <v>1</v>
          </cell>
          <cell r="Z281">
            <v>1000</v>
          </cell>
          <cell r="AA281">
            <v>1</v>
          </cell>
          <cell r="AB281">
            <v>9000</v>
          </cell>
          <cell r="AC281">
            <v>4</v>
          </cell>
          <cell r="AD281">
            <v>63000</v>
          </cell>
          <cell r="AE281">
            <v>48</v>
          </cell>
          <cell r="AF281">
            <v>60</v>
          </cell>
          <cell r="AG281">
            <v>18</v>
          </cell>
          <cell r="AH281">
            <v>126</v>
          </cell>
          <cell r="AI281">
            <v>48</v>
          </cell>
        </row>
        <row r="282">
          <cell r="A282" t="str">
            <v>3.99.240012.0223</v>
          </cell>
          <cell r="B282" t="str">
            <v>E20</v>
          </cell>
          <cell r="C282" t="str">
            <v>5000U/套</v>
          </cell>
          <cell r="D282">
            <v>5000</v>
          </cell>
          <cell r="E282" t="str">
            <v>U</v>
          </cell>
          <cell r="F282">
            <v>5000</v>
          </cell>
          <cell r="G282">
            <v>1</v>
          </cell>
          <cell r="J282">
            <v>35000</v>
          </cell>
          <cell r="K282">
            <v>4</v>
          </cell>
          <cell r="L282">
            <v>30000</v>
          </cell>
          <cell r="M282">
            <v>2</v>
          </cell>
          <cell r="N282">
            <v>25000</v>
          </cell>
          <cell r="O282">
            <v>4</v>
          </cell>
          <cell r="T282">
            <v>15000</v>
          </cell>
          <cell r="U282">
            <v>1</v>
          </cell>
          <cell r="V282">
            <v>5000</v>
          </cell>
          <cell r="W282">
            <v>1</v>
          </cell>
          <cell r="AD282">
            <v>115000</v>
          </cell>
          <cell r="AE282">
            <v>13</v>
          </cell>
          <cell r="AF282">
            <v>4</v>
          </cell>
          <cell r="AG282">
            <v>2</v>
          </cell>
          <cell r="AH282">
            <v>23</v>
          </cell>
          <cell r="AI282">
            <v>13</v>
          </cell>
        </row>
        <row r="283">
          <cell r="A283" t="str">
            <v>3.99.240021.0014</v>
          </cell>
          <cell r="B283" t="str">
            <v>M0071</v>
          </cell>
          <cell r="C283" t="str">
            <v>100T/套(50μl体系)</v>
          </cell>
          <cell r="D283">
            <v>100</v>
          </cell>
          <cell r="E283" t="str">
            <v>T(50μl)</v>
          </cell>
          <cell r="H283">
            <v>800</v>
          </cell>
          <cell r="I283">
            <v>2</v>
          </cell>
          <cell r="J283">
            <v>2700</v>
          </cell>
          <cell r="K283">
            <v>5</v>
          </cell>
          <cell r="L283">
            <v>3200</v>
          </cell>
          <cell r="M283">
            <v>5</v>
          </cell>
          <cell r="N283">
            <v>500</v>
          </cell>
          <cell r="O283">
            <v>1</v>
          </cell>
          <cell r="P283">
            <v>3500</v>
          </cell>
          <cell r="Q283">
            <v>6</v>
          </cell>
          <cell r="R283">
            <v>4000</v>
          </cell>
          <cell r="S283">
            <v>4</v>
          </cell>
          <cell r="T283">
            <v>3000</v>
          </cell>
          <cell r="U283">
            <v>4</v>
          </cell>
          <cell r="V283">
            <v>6000</v>
          </cell>
          <cell r="W283">
            <v>5</v>
          </cell>
          <cell r="X283">
            <v>1500</v>
          </cell>
          <cell r="Y283">
            <v>2</v>
          </cell>
          <cell r="Z283">
            <v>2000</v>
          </cell>
          <cell r="AA283">
            <v>2</v>
          </cell>
          <cell r="AB283">
            <v>6500</v>
          </cell>
          <cell r="AC283">
            <v>5</v>
          </cell>
          <cell r="AD283">
            <v>33700</v>
          </cell>
          <cell r="AE283">
            <v>41</v>
          </cell>
          <cell r="AF283">
            <v>230</v>
          </cell>
          <cell r="AG283">
            <v>22</v>
          </cell>
          <cell r="AH283">
            <v>337</v>
          </cell>
          <cell r="AI283">
            <v>41</v>
          </cell>
        </row>
        <row r="284">
          <cell r="A284" t="str">
            <v>3.99.240021.0209</v>
          </cell>
          <cell r="B284" t="str">
            <v>M0071</v>
          </cell>
          <cell r="C284" t="str">
            <v>1000T/套(50μl体系)</v>
          </cell>
          <cell r="D284">
            <v>1000</v>
          </cell>
          <cell r="E284" t="str">
            <v>T(50μl)</v>
          </cell>
          <cell r="N284">
            <v>5000</v>
          </cell>
          <cell r="O284">
            <v>1</v>
          </cell>
          <cell r="P284">
            <v>4000</v>
          </cell>
          <cell r="Q284">
            <v>1</v>
          </cell>
          <cell r="V284">
            <v>5000</v>
          </cell>
          <cell r="W284">
            <v>1</v>
          </cell>
          <cell r="Z284">
            <v>5000</v>
          </cell>
          <cell r="AA284">
            <v>1</v>
          </cell>
          <cell r="AD284">
            <v>19000</v>
          </cell>
          <cell r="AE284">
            <v>4</v>
          </cell>
          <cell r="AF284">
            <v>10</v>
          </cell>
          <cell r="AG284">
            <v>2</v>
          </cell>
          <cell r="AH284">
            <v>19</v>
          </cell>
          <cell r="AI284">
            <v>4</v>
          </cell>
        </row>
        <row r="285">
          <cell r="A285" t="str">
            <v>3.99.240021.0210</v>
          </cell>
          <cell r="B285" t="str">
            <v>M0071</v>
          </cell>
          <cell r="C285" t="str">
            <v>2000T/套(50μl体系)</v>
          </cell>
          <cell r="D285">
            <v>2000</v>
          </cell>
          <cell r="E285" t="str">
            <v>T(50μl)</v>
          </cell>
          <cell r="P285">
            <v>10000</v>
          </cell>
          <cell r="Q285">
            <v>1</v>
          </cell>
          <cell r="AD285">
            <v>10000</v>
          </cell>
          <cell r="AE285">
            <v>1</v>
          </cell>
          <cell r="AF285">
            <v>0</v>
          </cell>
          <cell r="AG285">
            <v>0</v>
          </cell>
          <cell r="AH285">
            <v>5</v>
          </cell>
          <cell r="AI285">
            <v>1</v>
          </cell>
        </row>
        <row r="286">
          <cell r="A286" t="str">
            <v>3.99.240021.0404</v>
          </cell>
          <cell r="B286" t="str">
            <v>M0071</v>
          </cell>
          <cell r="C286" t="str">
            <v>10000T/套(50μl体系)</v>
          </cell>
          <cell r="D286">
            <v>10000</v>
          </cell>
          <cell r="E286" t="str">
            <v>T(50μl)</v>
          </cell>
          <cell r="Z286">
            <v>30000</v>
          </cell>
          <cell r="AA286">
            <v>1</v>
          </cell>
          <cell r="AD286">
            <v>30000</v>
          </cell>
          <cell r="AE286">
            <v>1</v>
          </cell>
          <cell r="AF286">
            <v>3</v>
          </cell>
          <cell r="AG286">
            <v>1</v>
          </cell>
          <cell r="AH286">
            <v>3</v>
          </cell>
          <cell r="AI286">
            <v>1</v>
          </cell>
        </row>
        <row r="287">
          <cell r="A287" t="str">
            <v>3.99.240022.0218</v>
          </cell>
          <cell r="B287" t="str">
            <v>M416-3-JY2</v>
          </cell>
          <cell r="C287" t="str">
            <v>6000U/包，定制</v>
          </cell>
          <cell r="D287">
            <v>6000</v>
          </cell>
          <cell r="E287" t="str">
            <v>U</v>
          </cell>
          <cell r="F287">
            <v>30000</v>
          </cell>
          <cell r="G287">
            <v>1</v>
          </cell>
          <cell r="J287">
            <v>30000</v>
          </cell>
          <cell r="K287">
            <v>1</v>
          </cell>
          <cell r="N287">
            <v>30000</v>
          </cell>
          <cell r="O287">
            <v>1</v>
          </cell>
          <cell r="R287">
            <v>60000</v>
          </cell>
          <cell r="S287">
            <v>1</v>
          </cell>
          <cell r="V287">
            <v>60000</v>
          </cell>
          <cell r="W287">
            <v>1</v>
          </cell>
          <cell r="Z287">
            <v>120000</v>
          </cell>
          <cell r="AA287">
            <v>1</v>
          </cell>
          <cell r="AD287">
            <v>330000</v>
          </cell>
          <cell r="AE287">
            <v>6</v>
          </cell>
          <cell r="AF287">
            <v>40</v>
          </cell>
          <cell r="AG287">
            <v>3</v>
          </cell>
          <cell r="AH287">
            <v>55</v>
          </cell>
          <cell r="AI287">
            <v>6</v>
          </cell>
        </row>
        <row r="288">
          <cell r="A288" t="str">
            <v>3.99.240026.0014</v>
          </cell>
          <cell r="B288" t="str">
            <v>E31</v>
          </cell>
          <cell r="C288" t="str">
            <v>500U/套</v>
          </cell>
          <cell r="D288">
            <v>500</v>
          </cell>
          <cell r="E288" t="str">
            <v>U</v>
          </cell>
          <cell r="F288">
            <v>1500</v>
          </cell>
          <cell r="G288">
            <v>2</v>
          </cell>
          <cell r="J288">
            <v>1500</v>
          </cell>
          <cell r="K288">
            <v>3</v>
          </cell>
          <cell r="L288">
            <v>3500</v>
          </cell>
          <cell r="M288">
            <v>6</v>
          </cell>
          <cell r="N288">
            <v>4000</v>
          </cell>
          <cell r="O288">
            <v>5</v>
          </cell>
          <cell r="P288">
            <v>1500</v>
          </cell>
          <cell r="Q288">
            <v>3</v>
          </cell>
          <cell r="R288">
            <v>1000</v>
          </cell>
          <cell r="S288">
            <v>1</v>
          </cell>
          <cell r="V288">
            <v>2000</v>
          </cell>
          <cell r="W288">
            <v>1</v>
          </cell>
          <cell r="AD288">
            <v>15000</v>
          </cell>
          <cell r="AE288">
            <v>21</v>
          </cell>
          <cell r="AF288">
            <v>6</v>
          </cell>
          <cell r="AG288">
            <v>2</v>
          </cell>
          <cell r="AH288">
            <v>30</v>
          </cell>
          <cell r="AI288">
            <v>21</v>
          </cell>
        </row>
        <row r="289">
          <cell r="A289" t="str">
            <v>3.99.240026.0223</v>
          </cell>
          <cell r="B289" t="str">
            <v>E31</v>
          </cell>
          <cell r="C289" t="str">
            <v>5000U/套</v>
          </cell>
          <cell r="D289">
            <v>5000</v>
          </cell>
          <cell r="E289" t="str">
            <v>U</v>
          </cell>
          <cell r="T289">
            <v>5000</v>
          </cell>
          <cell r="U289">
            <v>1</v>
          </cell>
          <cell r="X289">
            <v>5000</v>
          </cell>
          <cell r="Y289">
            <v>1</v>
          </cell>
          <cell r="AD289">
            <v>10000</v>
          </cell>
          <cell r="AE289">
            <v>2</v>
          </cell>
          <cell r="AF289">
            <v>2</v>
          </cell>
          <cell r="AG289">
            <v>2</v>
          </cell>
          <cell r="AH289">
            <v>2</v>
          </cell>
          <cell r="AI289">
            <v>2</v>
          </cell>
        </row>
        <row r="290">
          <cell r="A290" t="str">
            <v>3.99.240034.0169</v>
          </cell>
          <cell r="B290" t="str">
            <v>FMD5084-4</v>
          </cell>
          <cell r="C290" t="str">
            <v>100T/套(50μl体系)</v>
          </cell>
          <cell r="D290">
            <v>100</v>
          </cell>
          <cell r="E290" t="str">
            <v>T(50μl)</v>
          </cell>
          <cell r="F290">
            <v>1000</v>
          </cell>
          <cell r="G290">
            <v>2</v>
          </cell>
          <cell r="H290">
            <v>1900</v>
          </cell>
          <cell r="I290">
            <v>4</v>
          </cell>
          <cell r="J290">
            <v>1200</v>
          </cell>
          <cell r="K290">
            <v>2</v>
          </cell>
          <cell r="L290">
            <v>2800</v>
          </cell>
          <cell r="M290">
            <v>5</v>
          </cell>
          <cell r="N290">
            <v>4600</v>
          </cell>
          <cell r="O290">
            <v>9</v>
          </cell>
          <cell r="P290">
            <v>3300</v>
          </cell>
          <cell r="Q290">
            <v>10</v>
          </cell>
          <cell r="R290">
            <v>5600</v>
          </cell>
          <cell r="S290">
            <v>9</v>
          </cell>
          <cell r="T290">
            <v>1600</v>
          </cell>
          <cell r="U290">
            <v>3</v>
          </cell>
          <cell r="V290">
            <v>300</v>
          </cell>
          <cell r="W290">
            <v>2</v>
          </cell>
          <cell r="X290">
            <v>300</v>
          </cell>
          <cell r="Y290">
            <v>2</v>
          </cell>
          <cell r="Z290">
            <v>3400</v>
          </cell>
          <cell r="AA290">
            <v>5</v>
          </cell>
          <cell r="AB290">
            <v>4500</v>
          </cell>
          <cell r="AC290">
            <v>6</v>
          </cell>
          <cell r="AD290">
            <v>30500</v>
          </cell>
          <cell r="AE290">
            <v>59</v>
          </cell>
          <cell r="AF290">
            <v>157</v>
          </cell>
          <cell r="AG290">
            <v>27</v>
          </cell>
          <cell r="AH290">
            <v>305</v>
          </cell>
          <cell r="AI290">
            <v>59</v>
          </cell>
        </row>
        <row r="291">
          <cell r="A291" t="str">
            <v>3.99.240034.0338</v>
          </cell>
          <cell r="B291" t="str">
            <v>FMD5084-4</v>
          </cell>
          <cell r="C291" t="str">
            <v>1000T/包</v>
          </cell>
          <cell r="D291">
            <v>1000</v>
          </cell>
          <cell r="E291" t="str">
            <v>T(50μl)</v>
          </cell>
          <cell r="F291">
            <v>1000</v>
          </cell>
          <cell r="G291">
            <v>1</v>
          </cell>
          <cell r="H291">
            <v>30000</v>
          </cell>
          <cell r="I291">
            <v>2</v>
          </cell>
          <cell r="R291">
            <v>50000</v>
          </cell>
          <cell r="S291">
            <v>1</v>
          </cell>
          <cell r="AD291">
            <v>81000</v>
          </cell>
          <cell r="AE291">
            <v>4</v>
          </cell>
          <cell r="AF291">
            <v>50</v>
          </cell>
          <cell r="AG291">
            <v>1</v>
          </cell>
          <cell r="AH291">
            <v>81</v>
          </cell>
          <cell r="AI291">
            <v>4</v>
          </cell>
        </row>
        <row r="292">
          <cell r="A292" t="str">
            <v>3.99.240034.0567</v>
          </cell>
          <cell r="B292" t="str">
            <v>FMD5084-4</v>
          </cell>
          <cell r="C292" t="str">
            <v>10000T/套(50μl体系)</v>
          </cell>
          <cell r="D292">
            <v>10000</v>
          </cell>
          <cell r="E292" t="str">
            <v>T(50μl)</v>
          </cell>
          <cell r="N292">
            <v>50000</v>
          </cell>
          <cell r="O292">
            <v>1</v>
          </cell>
          <cell r="AD292">
            <v>50000</v>
          </cell>
          <cell r="AE292">
            <v>1</v>
          </cell>
          <cell r="AF292">
            <v>0</v>
          </cell>
          <cell r="AG292">
            <v>0</v>
          </cell>
          <cell r="AH292">
            <v>5</v>
          </cell>
          <cell r="AI292">
            <v>1</v>
          </cell>
        </row>
        <row r="293">
          <cell r="A293" t="str">
            <v>3.99.240034.0600</v>
          </cell>
          <cell r="B293" t="str">
            <v>FMD5084-4-040801</v>
          </cell>
          <cell r="C293" t="str">
            <v>5250T/套(50μl体系)</v>
          </cell>
          <cell r="D293">
            <v>5250</v>
          </cell>
          <cell r="E293" t="str">
            <v>T(50μl)</v>
          </cell>
          <cell r="T293">
            <v>5250</v>
          </cell>
          <cell r="U293">
            <v>1</v>
          </cell>
          <cell r="X293">
            <v>5250</v>
          </cell>
          <cell r="Y293">
            <v>1</v>
          </cell>
          <cell r="AD293">
            <v>10500</v>
          </cell>
          <cell r="AE293">
            <v>2</v>
          </cell>
          <cell r="AF293">
            <v>2</v>
          </cell>
          <cell r="AG293">
            <v>2</v>
          </cell>
          <cell r="AH293">
            <v>2</v>
          </cell>
          <cell r="AI293">
            <v>2</v>
          </cell>
        </row>
        <row r="294">
          <cell r="A294" t="str">
            <v>3.99.240035.0218</v>
          </cell>
          <cell r="B294" t="str">
            <v>M5244-ZJ4-TP</v>
          </cell>
          <cell r="C294" t="str">
            <v>1000T/套(50μl体系)</v>
          </cell>
          <cell r="D294">
            <v>1000</v>
          </cell>
          <cell r="E294" t="str">
            <v>T(50μl)</v>
          </cell>
          <cell r="H294">
            <v>3000</v>
          </cell>
          <cell r="I294">
            <v>1</v>
          </cell>
          <cell r="R294">
            <v>5000</v>
          </cell>
          <cell r="S294">
            <v>1</v>
          </cell>
          <cell r="T294">
            <v>10000</v>
          </cell>
          <cell r="U294">
            <v>1</v>
          </cell>
          <cell r="AD294">
            <v>18000</v>
          </cell>
          <cell r="AE294">
            <v>3</v>
          </cell>
          <cell r="AF294">
            <v>15</v>
          </cell>
          <cell r="AG294">
            <v>2</v>
          </cell>
          <cell r="AH294">
            <v>18</v>
          </cell>
          <cell r="AI294">
            <v>3</v>
          </cell>
        </row>
        <row r="295">
          <cell r="A295" t="str">
            <v>3.99.240035.0571</v>
          </cell>
          <cell r="B295" t="str">
            <v>M5244-ZJ4-TP</v>
          </cell>
          <cell r="C295" t="str">
            <v>10000T/套(50μl体系)</v>
          </cell>
          <cell r="D295">
            <v>10000</v>
          </cell>
          <cell r="E295" t="str">
            <v>T(50μl)</v>
          </cell>
          <cell r="R295">
            <v>200000</v>
          </cell>
          <cell r="S295">
            <v>2</v>
          </cell>
          <cell r="T295">
            <v>400000</v>
          </cell>
          <cell r="U295">
            <v>3</v>
          </cell>
          <cell r="X295">
            <v>300000</v>
          </cell>
          <cell r="Y295">
            <v>3</v>
          </cell>
          <cell r="AD295">
            <v>900000</v>
          </cell>
          <cell r="AE295">
            <v>8</v>
          </cell>
          <cell r="AF295">
            <v>90</v>
          </cell>
          <cell r="AG295">
            <v>8</v>
          </cell>
          <cell r="AH295">
            <v>90</v>
          </cell>
          <cell r="AI295">
            <v>8</v>
          </cell>
        </row>
        <row r="296">
          <cell r="A296" t="str">
            <v>3.99.240035.0600</v>
          </cell>
          <cell r="B296" t="str">
            <v>M5244-ZJ4</v>
          </cell>
          <cell r="C296" t="str">
            <v>100T/包(25μl体系)</v>
          </cell>
          <cell r="D296">
            <v>100</v>
          </cell>
          <cell r="E296" t="str">
            <v>T(25μl)</v>
          </cell>
          <cell r="N296">
            <v>1300</v>
          </cell>
          <cell r="O296">
            <v>1</v>
          </cell>
          <cell r="P296">
            <v>1200</v>
          </cell>
          <cell r="Q296">
            <v>1</v>
          </cell>
          <cell r="AD296">
            <v>2500</v>
          </cell>
          <cell r="AE296">
            <v>2</v>
          </cell>
          <cell r="AF296">
            <v>0</v>
          </cell>
          <cell r="AG296">
            <v>0</v>
          </cell>
          <cell r="AH296">
            <v>25</v>
          </cell>
          <cell r="AI296">
            <v>2</v>
          </cell>
        </row>
        <row r="297">
          <cell r="A297" t="str">
            <v>3.99.240035.0702</v>
          </cell>
          <cell r="B297" t="str">
            <v>AHRM5014</v>
          </cell>
          <cell r="C297" t="str">
            <v>1000T/套(50μl体系)</v>
          </cell>
          <cell r="D297">
            <v>1000</v>
          </cell>
          <cell r="E297" t="str">
            <v>T(50μl)</v>
          </cell>
          <cell r="F297">
            <v>15000</v>
          </cell>
          <cell r="G297">
            <v>1</v>
          </cell>
          <cell r="H297">
            <v>16000</v>
          </cell>
          <cell r="I297">
            <v>2</v>
          </cell>
          <cell r="AD297">
            <v>31000</v>
          </cell>
          <cell r="AE297">
            <v>3</v>
          </cell>
          <cell r="AF297">
            <v>0</v>
          </cell>
          <cell r="AG297">
            <v>0</v>
          </cell>
          <cell r="AH297">
            <v>31</v>
          </cell>
          <cell r="AI297">
            <v>3</v>
          </cell>
        </row>
        <row r="298">
          <cell r="A298" t="str">
            <v>3.99.240035.0703</v>
          </cell>
          <cell r="B298" t="str">
            <v>AHRM5014</v>
          </cell>
          <cell r="C298" t="str">
            <v>10000T/套(50μl体系)</v>
          </cell>
          <cell r="D298">
            <v>10000</v>
          </cell>
          <cell r="E298" t="str">
            <v>T(50μl)</v>
          </cell>
          <cell r="H298">
            <v>160000</v>
          </cell>
          <cell r="I298">
            <v>2</v>
          </cell>
          <cell r="J298">
            <v>40000</v>
          </cell>
          <cell r="K298">
            <v>2</v>
          </cell>
          <cell r="P298">
            <v>130000</v>
          </cell>
          <cell r="Q298">
            <v>1</v>
          </cell>
          <cell r="Z298">
            <v>140000</v>
          </cell>
          <cell r="AA298">
            <v>1</v>
          </cell>
          <cell r="AB298">
            <v>280000</v>
          </cell>
          <cell r="AC298">
            <v>2</v>
          </cell>
          <cell r="AD298">
            <v>750000</v>
          </cell>
          <cell r="AE298">
            <v>8</v>
          </cell>
          <cell r="AF298">
            <v>42</v>
          </cell>
          <cell r="AG298">
            <v>3</v>
          </cell>
          <cell r="AH298">
            <v>75</v>
          </cell>
          <cell r="AI298">
            <v>8</v>
          </cell>
        </row>
        <row r="299">
          <cell r="A299" t="str">
            <v>3.99.240046.0014</v>
          </cell>
          <cell r="B299" t="str">
            <v>E20</v>
          </cell>
          <cell r="C299" t="str">
            <v>500U/套</v>
          </cell>
          <cell r="D299">
            <v>500</v>
          </cell>
          <cell r="E299" t="str">
            <v>U</v>
          </cell>
          <cell r="X299">
            <v>2500</v>
          </cell>
          <cell r="Y299">
            <v>1</v>
          </cell>
          <cell r="AD299">
            <v>2500</v>
          </cell>
          <cell r="AE299">
            <v>1</v>
          </cell>
          <cell r="AF299">
            <v>5</v>
          </cell>
          <cell r="AG299">
            <v>1</v>
          </cell>
          <cell r="AH299">
            <v>5</v>
          </cell>
          <cell r="AI299">
            <v>1</v>
          </cell>
        </row>
        <row r="300">
          <cell r="A300" t="str">
            <v>3.99.240047.0206</v>
          </cell>
          <cell r="B300" t="str">
            <v>M0071-014101</v>
          </cell>
          <cell r="C300" t="str">
            <v>1000T/套(50μl体系)</v>
          </cell>
          <cell r="D300">
            <v>1000</v>
          </cell>
          <cell r="E300" t="str">
            <v>T(50μl)</v>
          </cell>
          <cell r="V300">
            <v>21000</v>
          </cell>
          <cell r="W300">
            <v>2</v>
          </cell>
          <cell r="AD300">
            <v>21000</v>
          </cell>
          <cell r="AE300">
            <v>2</v>
          </cell>
          <cell r="AF300">
            <v>21</v>
          </cell>
          <cell r="AG300">
            <v>2</v>
          </cell>
          <cell r="AH300">
            <v>21</v>
          </cell>
          <cell r="AI300">
            <v>2</v>
          </cell>
        </row>
        <row r="301">
          <cell r="A301" t="str">
            <v>3.99.240048.0054</v>
          </cell>
          <cell r="B301" t="str">
            <v>E07-20</v>
          </cell>
          <cell r="C301" t="str">
            <v>2000U/套</v>
          </cell>
          <cell r="D301">
            <v>2000</v>
          </cell>
          <cell r="E301" t="str">
            <v>U</v>
          </cell>
          <cell r="R301">
            <v>10000</v>
          </cell>
          <cell r="S301">
            <v>1</v>
          </cell>
          <cell r="AD301">
            <v>10000</v>
          </cell>
          <cell r="AE301">
            <v>1</v>
          </cell>
          <cell r="AF301">
            <v>5</v>
          </cell>
          <cell r="AG301">
            <v>1</v>
          </cell>
          <cell r="AH301">
            <v>5</v>
          </cell>
          <cell r="AI301">
            <v>1</v>
          </cell>
        </row>
        <row r="302">
          <cell r="A302" t="str">
            <v>3.99.240048.0249</v>
          </cell>
          <cell r="B302" t="str">
            <v>E07-20</v>
          </cell>
          <cell r="C302" t="str">
            <v>20000U/套</v>
          </cell>
          <cell r="D302">
            <v>20000</v>
          </cell>
          <cell r="E302" t="str">
            <v>U</v>
          </cell>
          <cell r="H302">
            <v>40000</v>
          </cell>
          <cell r="I302">
            <v>1</v>
          </cell>
          <cell r="AD302">
            <v>40000</v>
          </cell>
          <cell r="AE302">
            <v>1</v>
          </cell>
          <cell r="AF302">
            <v>0</v>
          </cell>
          <cell r="AG302">
            <v>0</v>
          </cell>
          <cell r="AH302">
            <v>2</v>
          </cell>
          <cell r="AI302">
            <v>1</v>
          </cell>
        </row>
        <row r="303">
          <cell r="A303" t="str">
            <v>3.99.240051.0014</v>
          </cell>
          <cell r="B303" t="str">
            <v>M5261-DW-T1</v>
          </cell>
          <cell r="C303" t="str">
            <v>100T/套(50μl体系)</v>
          </cell>
          <cell r="D303">
            <v>100</v>
          </cell>
          <cell r="E303" t="str">
            <v>T(50μl)</v>
          </cell>
          <cell r="H303">
            <v>100</v>
          </cell>
          <cell r="I303">
            <v>1</v>
          </cell>
          <cell r="AD303">
            <v>100</v>
          </cell>
          <cell r="AE303">
            <v>1</v>
          </cell>
          <cell r="AF303">
            <v>0</v>
          </cell>
          <cell r="AG303">
            <v>0</v>
          </cell>
          <cell r="AH303">
            <v>1</v>
          </cell>
          <cell r="AI303">
            <v>1</v>
          </cell>
        </row>
        <row r="304">
          <cell r="A304" t="str">
            <v>3.99.240053.0054</v>
          </cell>
          <cell r="B304" t="str">
            <v>FE20-20</v>
          </cell>
          <cell r="C304" t="str">
            <v>2000U/套</v>
          </cell>
          <cell r="D304">
            <v>2000</v>
          </cell>
          <cell r="E304" t="str">
            <v>U</v>
          </cell>
          <cell r="P304">
            <v>4000</v>
          </cell>
          <cell r="Q304">
            <v>1</v>
          </cell>
          <cell r="AD304">
            <v>4000</v>
          </cell>
          <cell r="AE304">
            <v>1</v>
          </cell>
          <cell r="AF304">
            <v>0</v>
          </cell>
          <cell r="AG304">
            <v>0</v>
          </cell>
          <cell r="AH304">
            <v>2</v>
          </cell>
          <cell r="AI304">
            <v>1</v>
          </cell>
        </row>
        <row r="305">
          <cell r="A305" t="str">
            <v>3.99.240055.0001</v>
          </cell>
          <cell r="B305" t="str">
            <v>FM5144</v>
          </cell>
          <cell r="C305" t="str">
            <v>100T/套(50μl体系)</v>
          </cell>
          <cell r="D305">
            <v>100</v>
          </cell>
          <cell r="E305" t="str">
            <v>T(50μl)</v>
          </cell>
          <cell r="F305">
            <v>2100</v>
          </cell>
          <cell r="G305">
            <v>8</v>
          </cell>
          <cell r="H305">
            <v>8500</v>
          </cell>
          <cell r="I305">
            <v>19</v>
          </cell>
          <cell r="J305">
            <v>9100</v>
          </cell>
          <cell r="K305">
            <v>11</v>
          </cell>
          <cell r="L305">
            <v>1100</v>
          </cell>
          <cell r="M305">
            <v>5</v>
          </cell>
          <cell r="N305">
            <v>4750</v>
          </cell>
          <cell r="O305">
            <v>7</v>
          </cell>
          <cell r="P305">
            <v>1000</v>
          </cell>
          <cell r="Q305">
            <v>5</v>
          </cell>
          <cell r="R305">
            <v>9000</v>
          </cell>
          <cell r="S305">
            <v>11</v>
          </cell>
          <cell r="T305">
            <v>4200</v>
          </cell>
          <cell r="U305">
            <v>2</v>
          </cell>
          <cell r="V305">
            <v>3500</v>
          </cell>
          <cell r="W305">
            <v>8</v>
          </cell>
          <cell r="X305">
            <v>500</v>
          </cell>
          <cell r="Y305">
            <v>5</v>
          </cell>
          <cell r="Z305">
            <v>1600</v>
          </cell>
          <cell r="AA305">
            <v>6</v>
          </cell>
          <cell r="AB305">
            <v>2600</v>
          </cell>
          <cell r="AC305">
            <v>3</v>
          </cell>
          <cell r="AD305">
            <v>47950</v>
          </cell>
          <cell r="AE305">
            <v>90</v>
          </cell>
          <cell r="AF305">
            <v>214</v>
          </cell>
          <cell r="AG305">
            <v>35</v>
          </cell>
          <cell r="AH305">
            <v>479.5</v>
          </cell>
          <cell r="AI305">
            <v>90</v>
          </cell>
        </row>
        <row r="306">
          <cell r="A306" t="str">
            <v>3.99.240055.0002</v>
          </cell>
          <cell r="B306" t="str">
            <v>FM5144</v>
          </cell>
          <cell r="C306" t="str">
            <v>1000T/套(50μl体系)</v>
          </cell>
          <cell r="D306">
            <v>1000</v>
          </cell>
          <cell r="E306" t="str">
            <v>T(50μl)</v>
          </cell>
          <cell r="F306">
            <v>22000</v>
          </cell>
          <cell r="G306">
            <v>3</v>
          </cell>
          <cell r="H306">
            <v>12000</v>
          </cell>
          <cell r="I306">
            <v>3</v>
          </cell>
          <cell r="J306">
            <v>20000</v>
          </cell>
          <cell r="K306">
            <v>2</v>
          </cell>
          <cell r="L306">
            <v>54000</v>
          </cell>
          <cell r="M306">
            <v>6</v>
          </cell>
          <cell r="R306">
            <v>6000</v>
          </cell>
          <cell r="S306">
            <v>2</v>
          </cell>
          <cell r="T306">
            <v>18000</v>
          </cell>
          <cell r="U306">
            <v>4</v>
          </cell>
          <cell r="V306">
            <v>14000</v>
          </cell>
          <cell r="W306">
            <v>3</v>
          </cell>
          <cell r="X306">
            <v>12000</v>
          </cell>
          <cell r="Y306">
            <v>3</v>
          </cell>
          <cell r="Z306">
            <v>11000</v>
          </cell>
          <cell r="AA306">
            <v>3</v>
          </cell>
          <cell r="AB306">
            <v>41000</v>
          </cell>
          <cell r="AC306">
            <v>5</v>
          </cell>
          <cell r="AD306">
            <v>210000</v>
          </cell>
          <cell r="AE306">
            <v>34</v>
          </cell>
          <cell r="AF306">
            <v>102</v>
          </cell>
          <cell r="AG306">
            <v>20</v>
          </cell>
          <cell r="AH306">
            <v>210</v>
          </cell>
          <cell r="AI306">
            <v>34</v>
          </cell>
        </row>
        <row r="307">
          <cell r="A307" t="str">
            <v>3.99.240058.0001</v>
          </cell>
          <cell r="B307" t="str">
            <v>FE20-50</v>
          </cell>
          <cell r="C307" t="str">
            <v>1500U/套</v>
          </cell>
          <cell r="D307">
            <v>1500</v>
          </cell>
          <cell r="E307" t="str">
            <v>U</v>
          </cell>
          <cell r="V307">
            <v>6000</v>
          </cell>
          <cell r="W307">
            <v>1</v>
          </cell>
          <cell r="Z307">
            <v>42000</v>
          </cell>
          <cell r="AA307">
            <v>4</v>
          </cell>
          <cell r="AB307">
            <v>1500</v>
          </cell>
          <cell r="AC307">
            <v>1</v>
          </cell>
          <cell r="AD307">
            <v>49500</v>
          </cell>
          <cell r="AE307">
            <v>6</v>
          </cell>
          <cell r="AF307">
            <v>33</v>
          </cell>
          <cell r="AG307">
            <v>6</v>
          </cell>
          <cell r="AH307">
            <v>33</v>
          </cell>
          <cell r="AI307">
            <v>6</v>
          </cell>
        </row>
        <row r="308">
          <cell r="A308" t="str">
            <v>3.99.240058.0003</v>
          </cell>
          <cell r="B308" t="str">
            <v>FE20-50</v>
          </cell>
          <cell r="C308" t="str">
            <v>50000U/套</v>
          </cell>
          <cell r="D308">
            <v>50000</v>
          </cell>
          <cell r="E308" t="str">
            <v>U</v>
          </cell>
          <cell r="F308">
            <v>150000</v>
          </cell>
          <cell r="G308">
            <v>1</v>
          </cell>
          <cell r="L308">
            <v>200000</v>
          </cell>
          <cell r="M308">
            <v>1</v>
          </cell>
          <cell r="AD308">
            <v>350000</v>
          </cell>
          <cell r="AE308">
            <v>2</v>
          </cell>
          <cell r="AF308">
            <v>0</v>
          </cell>
          <cell r="AG308">
            <v>0</v>
          </cell>
          <cell r="AH308">
            <v>7</v>
          </cell>
          <cell r="AI308">
            <v>2</v>
          </cell>
        </row>
        <row r="309">
          <cell r="A309" t="str">
            <v>3.99.240060.0001</v>
          </cell>
          <cell r="B309" t="str">
            <v>M8254-014101</v>
          </cell>
          <cell r="C309" t="str">
            <v>100T/套(50μl体系)</v>
          </cell>
          <cell r="D309">
            <v>100</v>
          </cell>
          <cell r="E309" t="str">
            <v>T(50μl)</v>
          </cell>
          <cell r="R309">
            <v>400</v>
          </cell>
          <cell r="S309">
            <v>2</v>
          </cell>
          <cell r="T309">
            <v>400</v>
          </cell>
          <cell r="U309">
            <v>2</v>
          </cell>
          <cell r="V309">
            <v>500</v>
          </cell>
          <cell r="W309">
            <v>1</v>
          </cell>
          <cell r="AD309">
            <v>1300</v>
          </cell>
          <cell r="AE309">
            <v>5</v>
          </cell>
          <cell r="AF309">
            <v>13</v>
          </cell>
          <cell r="AG309">
            <v>5</v>
          </cell>
          <cell r="AH309">
            <v>13</v>
          </cell>
          <cell r="AI309">
            <v>5</v>
          </cell>
        </row>
        <row r="310">
          <cell r="A310" t="str">
            <v>3.99.240060.0002</v>
          </cell>
          <cell r="B310" t="str">
            <v>M8254-014101</v>
          </cell>
          <cell r="C310" t="str">
            <v>1000T/套(50μl体系)</v>
          </cell>
          <cell r="D310">
            <v>1000</v>
          </cell>
          <cell r="E310" t="str">
            <v>T(50μl)</v>
          </cell>
          <cell r="L310">
            <v>23000</v>
          </cell>
          <cell r="M310">
            <v>2</v>
          </cell>
          <cell r="R310">
            <v>20000</v>
          </cell>
          <cell r="S310">
            <v>1</v>
          </cell>
          <cell r="V310">
            <v>3000</v>
          </cell>
          <cell r="W310">
            <v>1</v>
          </cell>
          <cell r="AD310">
            <v>46000</v>
          </cell>
          <cell r="AE310">
            <v>4</v>
          </cell>
          <cell r="AF310">
            <v>23</v>
          </cell>
          <cell r="AG310">
            <v>2</v>
          </cell>
          <cell r="AH310">
            <v>46</v>
          </cell>
          <cell r="AI310">
            <v>4</v>
          </cell>
        </row>
        <row r="311">
          <cell r="A311" t="str">
            <v>3.99.240060.0003</v>
          </cell>
          <cell r="B311" t="str">
            <v>M8254-014101</v>
          </cell>
          <cell r="C311" t="str">
            <v>10000T/套(50μl体系)</v>
          </cell>
          <cell r="D311">
            <v>10000</v>
          </cell>
          <cell r="E311" t="str">
            <v>T(50μl)</v>
          </cell>
          <cell r="T311">
            <v>20000</v>
          </cell>
          <cell r="U311">
            <v>1</v>
          </cell>
          <cell r="V311">
            <v>50000</v>
          </cell>
          <cell r="W311">
            <v>2</v>
          </cell>
          <cell r="AD311">
            <v>70000</v>
          </cell>
          <cell r="AE311">
            <v>3</v>
          </cell>
          <cell r="AF311">
            <v>7</v>
          </cell>
          <cell r="AG311">
            <v>3</v>
          </cell>
          <cell r="AH311">
            <v>7</v>
          </cell>
          <cell r="AI311">
            <v>3</v>
          </cell>
        </row>
        <row r="312">
          <cell r="A312" t="str">
            <v>3.99.240063.0001</v>
          </cell>
          <cell r="B312" t="str">
            <v>E20-8</v>
          </cell>
          <cell r="C312" t="str">
            <v>800U/套</v>
          </cell>
          <cell r="D312">
            <v>800</v>
          </cell>
          <cell r="E312" t="str">
            <v>U</v>
          </cell>
          <cell r="N312">
            <v>800</v>
          </cell>
          <cell r="O312">
            <v>1</v>
          </cell>
          <cell r="AD312">
            <v>800</v>
          </cell>
          <cell r="AE312">
            <v>1</v>
          </cell>
          <cell r="AF312">
            <v>0</v>
          </cell>
          <cell r="AG312">
            <v>0</v>
          </cell>
          <cell r="AH312">
            <v>1</v>
          </cell>
          <cell r="AI312">
            <v>1</v>
          </cell>
        </row>
        <row r="313">
          <cell r="A313" t="str">
            <v>3.99.240064.0001</v>
          </cell>
          <cell r="B313" t="str">
            <v>E35</v>
          </cell>
          <cell r="C313" t="str">
            <v>500U/套</v>
          </cell>
          <cell r="D313">
            <v>500</v>
          </cell>
          <cell r="E313" t="str">
            <v>U</v>
          </cell>
          <cell r="F313">
            <v>500</v>
          </cell>
          <cell r="G313">
            <v>1</v>
          </cell>
          <cell r="H313">
            <v>500</v>
          </cell>
          <cell r="I313">
            <v>1</v>
          </cell>
          <cell r="J313">
            <v>5000</v>
          </cell>
          <cell r="K313">
            <v>5</v>
          </cell>
          <cell r="L313">
            <v>1500</v>
          </cell>
          <cell r="M313">
            <v>2</v>
          </cell>
          <cell r="P313">
            <v>500</v>
          </cell>
          <cell r="Q313">
            <v>1</v>
          </cell>
          <cell r="R313">
            <v>1500</v>
          </cell>
          <cell r="S313">
            <v>2</v>
          </cell>
          <cell r="T313">
            <v>1000</v>
          </cell>
          <cell r="U313">
            <v>1</v>
          </cell>
          <cell r="V313">
            <v>1000</v>
          </cell>
          <cell r="W313">
            <v>2</v>
          </cell>
          <cell r="AD313">
            <v>11500</v>
          </cell>
          <cell r="AE313">
            <v>15</v>
          </cell>
          <cell r="AF313">
            <v>7</v>
          </cell>
          <cell r="AG313">
            <v>5</v>
          </cell>
          <cell r="AH313">
            <v>23</v>
          </cell>
          <cell r="AI313">
            <v>15</v>
          </cell>
        </row>
        <row r="314">
          <cell r="A314" t="str">
            <v>3.99.240064.0002</v>
          </cell>
          <cell r="B314" t="str">
            <v>E35</v>
          </cell>
          <cell r="C314" t="str">
            <v>5000U/套</v>
          </cell>
          <cell r="D314">
            <v>5000</v>
          </cell>
          <cell r="E314" t="str">
            <v>U</v>
          </cell>
          <cell r="T314">
            <v>5000</v>
          </cell>
          <cell r="U314">
            <v>1</v>
          </cell>
          <cell r="X314">
            <v>5000</v>
          </cell>
          <cell r="Y314">
            <v>1</v>
          </cell>
          <cell r="AD314">
            <v>10000</v>
          </cell>
          <cell r="AE314">
            <v>2</v>
          </cell>
          <cell r="AF314">
            <v>2</v>
          </cell>
          <cell r="AG314">
            <v>2</v>
          </cell>
          <cell r="AH314">
            <v>2</v>
          </cell>
          <cell r="AI314">
            <v>2</v>
          </cell>
        </row>
        <row r="315">
          <cell r="A315" t="str">
            <v>3.99.240066.0001</v>
          </cell>
          <cell r="B315" t="str">
            <v>MD5091-TP</v>
          </cell>
          <cell r="C315" t="str">
            <v>100T/套(50μl体系)</v>
          </cell>
          <cell r="D315">
            <v>100</v>
          </cell>
          <cell r="E315" t="str">
            <v>T(50μl)</v>
          </cell>
          <cell r="R315">
            <v>100</v>
          </cell>
          <cell r="S315">
            <v>1</v>
          </cell>
          <cell r="X315">
            <v>100</v>
          </cell>
          <cell r="Y315">
            <v>1</v>
          </cell>
          <cell r="AB315">
            <v>200</v>
          </cell>
          <cell r="AC315">
            <v>2</v>
          </cell>
          <cell r="AD315">
            <v>400</v>
          </cell>
          <cell r="AE315">
            <v>4</v>
          </cell>
          <cell r="AF315">
            <v>4</v>
          </cell>
          <cell r="AG315">
            <v>4</v>
          </cell>
          <cell r="AH315">
            <v>4</v>
          </cell>
          <cell r="AI315">
            <v>4</v>
          </cell>
        </row>
        <row r="316">
          <cell r="A316" t="str">
            <v>3.99.240066.0002</v>
          </cell>
          <cell r="B316" t="str">
            <v>MD5091-TP</v>
          </cell>
          <cell r="C316" t="str">
            <v>1000T/套(50μl体系)</v>
          </cell>
          <cell r="D316">
            <v>1000</v>
          </cell>
          <cell r="E316" t="str">
            <v>T(50μl)</v>
          </cell>
          <cell r="J316">
            <v>10000</v>
          </cell>
          <cell r="K316">
            <v>1</v>
          </cell>
          <cell r="L316">
            <v>26000</v>
          </cell>
          <cell r="M316">
            <v>2</v>
          </cell>
          <cell r="N316">
            <v>5000</v>
          </cell>
          <cell r="O316">
            <v>1</v>
          </cell>
          <cell r="AD316">
            <v>41000</v>
          </cell>
          <cell r="AE316">
            <v>4</v>
          </cell>
          <cell r="AF316">
            <v>0</v>
          </cell>
          <cell r="AG316">
            <v>0</v>
          </cell>
          <cell r="AH316">
            <v>41</v>
          </cell>
          <cell r="AI316">
            <v>4</v>
          </cell>
        </row>
        <row r="317">
          <cell r="A317" t="str">
            <v>3.99.240066.0003</v>
          </cell>
          <cell r="B317" t="str">
            <v>MD5091-TP</v>
          </cell>
          <cell r="C317" t="str">
            <v>10000T/套(50μl体系)</v>
          </cell>
          <cell r="D317">
            <v>10000</v>
          </cell>
          <cell r="E317" t="str">
            <v>T(50μl)</v>
          </cell>
          <cell r="N317">
            <v>60000</v>
          </cell>
          <cell r="O317">
            <v>2</v>
          </cell>
          <cell r="AD317">
            <v>60000</v>
          </cell>
          <cell r="AE317">
            <v>2</v>
          </cell>
          <cell r="AF317">
            <v>0</v>
          </cell>
          <cell r="AG317">
            <v>0</v>
          </cell>
          <cell r="AH317">
            <v>6</v>
          </cell>
          <cell r="AI317">
            <v>2</v>
          </cell>
        </row>
        <row r="318">
          <cell r="A318" t="str">
            <v>3.99.240073.0001</v>
          </cell>
          <cell r="B318" t="str">
            <v>E40</v>
          </cell>
          <cell r="C318" t="str">
            <v>500U/套</v>
          </cell>
          <cell r="D318">
            <v>500</v>
          </cell>
          <cell r="E318" t="str">
            <v>U</v>
          </cell>
          <cell r="L318">
            <v>4500</v>
          </cell>
          <cell r="M318">
            <v>8</v>
          </cell>
          <cell r="N318">
            <v>7500</v>
          </cell>
          <cell r="O318">
            <v>5</v>
          </cell>
          <cell r="P318">
            <v>4000</v>
          </cell>
          <cell r="Q318">
            <v>4</v>
          </cell>
          <cell r="R318">
            <v>5500</v>
          </cell>
          <cell r="S318">
            <v>5</v>
          </cell>
          <cell r="T318">
            <v>3500</v>
          </cell>
          <cell r="U318">
            <v>4</v>
          </cell>
          <cell r="V318">
            <v>6500</v>
          </cell>
          <cell r="W318">
            <v>8</v>
          </cell>
          <cell r="X318">
            <v>3000</v>
          </cell>
          <cell r="Y318">
            <v>2</v>
          </cell>
          <cell r="Z318">
            <v>1000</v>
          </cell>
          <cell r="AA318">
            <v>1</v>
          </cell>
          <cell r="AB318">
            <v>4500</v>
          </cell>
          <cell r="AC318">
            <v>5</v>
          </cell>
          <cell r="AD318">
            <v>40000</v>
          </cell>
          <cell r="AE318">
            <v>42</v>
          </cell>
          <cell r="AF318">
            <v>48</v>
          </cell>
          <cell r="AG318">
            <v>25</v>
          </cell>
          <cell r="AH318">
            <v>80</v>
          </cell>
          <cell r="AI318">
            <v>42</v>
          </cell>
        </row>
        <row r="319">
          <cell r="A319" t="str">
            <v>3.99.240073.0002</v>
          </cell>
          <cell r="B319" t="str">
            <v>E40</v>
          </cell>
          <cell r="C319" t="str">
            <v>5000U/套</v>
          </cell>
          <cell r="D319">
            <v>5000</v>
          </cell>
          <cell r="E319" t="str">
            <v>U</v>
          </cell>
          <cell r="T319">
            <v>5000</v>
          </cell>
          <cell r="U319">
            <v>1</v>
          </cell>
          <cell r="X319">
            <v>10000</v>
          </cell>
          <cell r="Y319">
            <v>1</v>
          </cell>
          <cell r="AD319">
            <v>15000</v>
          </cell>
          <cell r="AE319">
            <v>2</v>
          </cell>
          <cell r="AF319">
            <v>3</v>
          </cell>
          <cell r="AG319">
            <v>2</v>
          </cell>
          <cell r="AH319">
            <v>3</v>
          </cell>
          <cell r="AI319">
            <v>2</v>
          </cell>
        </row>
        <row r="320">
          <cell r="A320" t="str">
            <v>3.99.240075.0001</v>
          </cell>
          <cell r="B320" t="str">
            <v>FE40</v>
          </cell>
          <cell r="C320" t="str">
            <v>500U/套</v>
          </cell>
          <cell r="D320">
            <v>500</v>
          </cell>
          <cell r="E320" t="str">
            <v>U</v>
          </cell>
          <cell r="N320">
            <v>1500</v>
          </cell>
          <cell r="O320">
            <v>2</v>
          </cell>
          <cell r="P320">
            <v>5000</v>
          </cell>
          <cell r="Q320">
            <v>6</v>
          </cell>
          <cell r="R320">
            <v>18500</v>
          </cell>
          <cell r="S320">
            <v>5</v>
          </cell>
          <cell r="T320">
            <v>2500</v>
          </cell>
          <cell r="U320">
            <v>3</v>
          </cell>
          <cell r="V320">
            <v>46500</v>
          </cell>
          <cell r="W320">
            <v>4</v>
          </cell>
          <cell r="X320">
            <v>1000</v>
          </cell>
          <cell r="Y320">
            <v>1</v>
          </cell>
          <cell r="Z320">
            <v>3000</v>
          </cell>
          <cell r="AA320">
            <v>3</v>
          </cell>
          <cell r="AB320">
            <v>2500</v>
          </cell>
          <cell r="AC320">
            <v>3</v>
          </cell>
          <cell r="AD320">
            <v>80500</v>
          </cell>
          <cell r="AE320">
            <v>27</v>
          </cell>
          <cell r="AF320">
            <v>148</v>
          </cell>
          <cell r="AG320">
            <v>19</v>
          </cell>
          <cell r="AH320">
            <v>161</v>
          </cell>
          <cell r="AI320">
            <v>27</v>
          </cell>
        </row>
        <row r="321">
          <cell r="A321" t="str">
            <v>3.99.240075.0002</v>
          </cell>
          <cell r="B321" t="str">
            <v>FE40</v>
          </cell>
          <cell r="C321" t="str">
            <v>5000U/套</v>
          </cell>
          <cell r="D321">
            <v>5000</v>
          </cell>
          <cell r="E321" t="str">
            <v>U</v>
          </cell>
          <cell r="P321">
            <v>80000</v>
          </cell>
          <cell r="Q321">
            <v>1</v>
          </cell>
          <cell r="V321">
            <v>65000</v>
          </cell>
          <cell r="W321">
            <v>1</v>
          </cell>
          <cell r="AD321">
            <v>145000</v>
          </cell>
          <cell r="AE321">
            <v>2</v>
          </cell>
          <cell r="AF321">
            <v>13</v>
          </cell>
          <cell r="AG321">
            <v>1</v>
          </cell>
          <cell r="AH321">
            <v>29</v>
          </cell>
          <cell r="AI321">
            <v>2</v>
          </cell>
        </row>
        <row r="322">
          <cell r="A322" t="str">
            <v>3.99.310008.0145</v>
          </cell>
          <cell r="B322" t="str">
            <v>PM05</v>
          </cell>
          <cell r="C322" t="str">
            <v>100T/套(20μl体系)</v>
          </cell>
          <cell r="D322">
            <v>100</v>
          </cell>
          <cell r="E322" t="str">
            <v>T(20μl)</v>
          </cell>
          <cell r="H322">
            <v>100</v>
          </cell>
          <cell r="I322">
            <v>1</v>
          </cell>
          <cell r="J322">
            <v>200</v>
          </cell>
          <cell r="K322">
            <v>1</v>
          </cell>
          <cell r="P322">
            <v>200</v>
          </cell>
          <cell r="Q322">
            <v>2</v>
          </cell>
          <cell r="R322">
            <v>100</v>
          </cell>
          <cell r="S322">
            <v>1</v>
          </cell>
          <cell r="T322">
            <v>100</v>
          </cell>
          <cell r="U322">
            <v>1</v>
          </cell>
          <cell r="AD322">
            <v>700</v>
          </cell>
          <cell r="AE322">
            <v>6</v>
          </cell>
          <cell r="AF322">
            <v>2</v>
          </cell>
          <cell r="AG322">
            <v>2</v>
          </cell>
          <cell r="AH322">
            <v>7</v>
          </cell>
          <cell r="AI322">
            <v>6</v>
          </cell>
        </row>
        <row r="323">
          <cell r="A323" t="str">
            <v>3.99.310008.2606</v>
          </cell>
          <cell r="B323" t="str">
            <v>PM05</v>
          </cell>
          <cell r="C323" t="str">
            <v>1000T/套(20μl体系)</v>
          </cell>
          <cell r="D323">
            <v>1000</v>
          </cell>
          <cell r="E323" t="str">
            <v>T(20μl)</v>
          </cell>
          <cell r="H323">
            <v>1000</v>
          </cell>
          <cell r="I323">
            <v>1</v>
          </cell>
          <cell r="AD323">
            <v>1000</v>
          </cell>
          <cell r="AE323">
            <v>1</v>
          </cell>
          <cell r="AF323">
            <v>0</v>
          </cell>
          <cell r="AG323">
            <v>0</v>
          </cell>
          <cell r="AH323">
            <v>1</v>
          </cell>
          <cell r="AI323">
            <v>1</v>
          </cell>
        </row>
        <row r="324">
          <cell r="A324" t="str">
            <v>3.99.330005.0146</v>
          </cell>
          <cell r="B324" t="str">
            <v>FMD5084-020303</v>
          </cell>
          <cell r="C324" t="str">
            <v>100T/套(50μl体系)</v>
          </cell>
          <cell r="D324">
            <v>100</v>
          </cell>
          <cell r="E324" t="str">
            <v>T(50μl)</v>
          </cell>
          <cell r="F324">
            <v>1600</v>
          </cell>
          <cell r="G324">
            <v>7</v>
          </cell>
          <cell r="H324">
            <v>1100</v>
          </cell>
          <cell r="I324">
            <v>8</v>
          </cell>
          <cell r="J324">
            <v>3100</v>
          </cell>
          <cell r="K324">
            <v>8</v>
          </cell>
          <cell r="L324">
            <v>200</v>
          </cell>
          <cell r="M324">
            <v>2</v>
          </cell>
          <cell r="N324">
            <v>1800</v>
          </cell>
          <cell r="O324">
            <v>7</v>
          </cell>
          <cell r="P324">
            <v>1000</v>
          </cell>
          <cell r="Q324">
            <v>5</v>
          </cell>
          <cell r="R324">
            <v>300</v>
          </cell>
          <cell r="S324">
            <v>2</v>
          </cell>
          <cell r="T324">
            <v>3500</v>
          </cell>
          <cell r="U324">
            <v>5</v>
          </cell>
          <cell r="V324">
            <v>4500</v>
          </cell>
          <cell r="W324">
            <v>6</v>
          </cell>
          <cell r="X324">
            <v>200</v>
          </cell>
          <cell r="Y324">
            <v>2</v>
          </cell>
          <cell r="Z324">
            <v>100</v>
          </cell>
          <cell r="AA324">
            <v>1</v>
          </cell>
          <cell r="AB324">
            <v>700</v>
          </cell>
          <cell r="AC324">
            <v>2</v>
          </cell>
          <cell r="AD324">
            <v>18100</v>
          </cell>
          <cell r="AE324">
            <v>55</v>
          </cell>
          <cell r="AF324">
            <v>93</v>
          </cell>
          <cell r="AG324">
            <v>18</v>
          </cell>
          <cell r="AH324">
            <v>181</v>
          </cell>
          <cell r="AI324">
            <v>55</v>
          </cell>
        </row>
        <row r="325">
          <cell r="A325" t="str">
            <v>3.99.330005.2606</v>
          </cell>
          <cell r="B325" t="str">
            <v>FMD5084-020303</v>
          </cell>
          <cell r="C325" t="str">
            <v>1000T/套(50μl体系)</v>
          </cell>
          <cell r="D325">
            <v>1000</v>
          </cell>
          <cell r="E325" t="str">
            <v>T(50μl)</v>
          </cell>
          <cell r="H325">
            <v>2000</v>
          </cell>
          <cell r="I325">
            <v>1</v>
          </cell>
          <cell r="J325">
            <v>7000</v>
          </cell>
          <cell r="K325">
            <v>2</v>
          </cell>
          <cell r="N325">
            <v>3000</v>
          </cell>
          <cell r="O325">
            <v>1</v>
          </cell>
          <cell r="P325">
            <v>2000</v>
          </cell>
          <cell r="Q325">
            <v>1</v>
          </cell>
          <cell r="R325">
            <v>3000</v>
          </cell>
          <cell r="S325">
            <v>1</v>
          </cell>
          <cell r="T325">
            <v>5000</v>
          </cell>
          <cell r="U325">
            <v>2</v>
          </cell>
          <cell r="V325">
            <v>3000</v>
          </cell>
          <cell r="W325">
            <v>1</v>
          </cell>
          <cell r="Z325">
            <v>2000</v>
          </cell>
          <cell r="AA325">
            <v>1</v>
          </cell>
          <cell r="AD325">
            <v>27000</v>
          </cell>
          <cell r="AE325">
            <v>10</v>
          </cell>
          <cell r="AF325">
            <v>13</v>
          </cell>
          <cell r="AG325">
            <v>5</v>
          </cell>
          <cell r="AH325">
            <v>27</v>
          </cell>
          <cell r="AI325">
            <v>10</v>
          </cell>
        </row>
        <row r="326">
          <cell r="A326" t="str">
            <v>3.99.340004.0157</v>
          </cell>
          <cell r="B326" t="str">
            <v>M813-DW2</v>
          </cell>
          <cell r="C326" t="str">
            <v>1000T/套(50μl体系)</v>
          </cell>
          <cell r="D326">
            <v>1000</v>
          </cell>
          <cell r="E326" t="str">
            <v>T(50μl)</v>
          </cell>
          <cell r="T326">
            <v>2000</v>
          </cell>
          <cell r="U326">
            <v>1</v>
          </cell>
          <cell r="AD326">
            <v>2000</v>
          </cell>
          <cell r="AE326">
            <v>1</v>
          </cell>
          <cell r="AF326">
            <v>2</v>
          </cell>
          <cell r="AG326">
            <v>1</v>
          </cell>
          <cell r="AH326">
            <v>2</v>
          </cell>
          <cell r="AI326">
            <v>1</v>
          </cell>
        </row>
        <row r="327">
          <cell r="A327" t="str">
            <v>3.99.340009.0001</v>
          </cell>
          <cell r="B327" t="str">
            <v>FMD5084-020301</v>
          </cell>
          <cell r="C327" t="str">
            <v>100T/套(50μl体系)</v>
          </cell>
          <cell r="D327">
            <v>100</v>
          </cell>
          <cell r="E327" t="str">
            <v>T(50μl)</v>
          </cell>
          <cell r="F327">
            <v>200</v>
          </cell>
          <cell r="G327">
            <v>2</v>
          </cell>
          <cell r="H327">
            <v>5300</v>
          </cell>
          <cell r="I327">
            <v>8</v>
          </cell>
          <cell r="J327">
            <v>7300</v>
          </cell>
          <cell r="K327">
            <v>17</v>
          </cell>
          <cell r="L327">
            <v>7100</v>
          </cell>
          <cell r="M327">
            <v>9</v>
          </cell>
          <cell r="N327">
            <v>6300</v>
          </cell>
          <cell r="O327">
            <v>5</v>
          </cell>
          <cell r="P327">
            <v>7100</v>
          </cell>
          <cell r="Q327">
            <v>5</v>
          </cell>
          <cell r="R327">
            <v>1700</v>
          </cell>
          <cell r="S327">
            <v>4</v>
          </cell>
          <cell r="T327">
            <v>500</v>
          </cell>
          <cell r="U327">
            <v>3</v>
          </cell>
          <cell r="V327">
            <v>100</v>
          </cell>
          <cell r="W327">
            <v>1</v>
          </cell>
          <cell r="X327">
            <v>2300</v>
          </cell>
          <cell r="Y327">
            <v>3</v>
          </cell>
          <cell r="Z327">
            <v>2000</v>
          </cell>
          <cell r="AA327">
            <v>3</v>
          </cell>
          <cell r="AB327">
            <v>1200</v>
          </cell>
          <cell r="AC327">
            <v>3</v>
          </cell>
          <cell r="AD327">
            <v>41100</v>
          </cell>
          <cell r="AE327">
            <v>63</v>
          </cell>
          <cell r="AF327">
            <v>78</v>
          </cell>
          <cell r="AG327">
            <v>17</v>
          </cell>
          <cell r="AH327">
            <v>411</v>
          </cell>
          <cell r="AI327">
            <v>63</v>
          </cell>
        </row>
        <row r="328">
          <cell r="A328" t="str">
            <v>3.99.340009.0002</v>
          </cell>
          <cell r="B328" t="str">
            <v>FMD5084-020301</v>
          </cell>
          <cell r="C328" t="str">
            <v>1000T/套(50μl体系)</v>
          </cell>
          <cell r="D328">
            <v>1000</v>
          </cell>
          <cell r="E328" t="str">
            <v>T(50μl)</v>
          </cell>
          <cell r="H328">
            <v>10000</v>
          </cell>
          <cell r="I328">
            <v>1</v>
          </cell>
          <cell r="P328">
            <v>1000</v>
          </cell>
          <cell r="Q328">
            <v>1</v>
          </cell>
          <cell r="R328">
            <v>9000</v>
          </cell>
          <cell r="S328">
            <v>3</v>
          </cell>
          <cell r="AD328">
            <v>20000</v>
          </cell>
          <cell r="AE328">
            <v>5</v>
          </cell>
          <cell r="AF328">
            <v>9</v>
          </cell>
          <cell r="AG328">
            <v>3</v>
          </cell>
          <cell r="AH328">
            <v>20</v>
          </cell>
          <cell r="AI328">
            <v>5</v>
          </cell>
        </row>
        <row r="329">
          <cell r="A329" t="str">
            <v>3.99.340010.0001</v>
          </cell>
          <cell r="B329" t="str">
            <v>FMD5084-000901</v>
          </cell>
          <cell r="C329" t="str">
            <v>100T/套(50μl体系)</v>
          </cell>
          <cell r="D329">
            <v>100</v>
          </cell>
          <cell r="E329" t="str">
            <v>T(50μl)</v>
          </cell>
          <cell r="F329">
            <v>300</v>
          </cell>
          <cell r="G329">
            <v>1</v>
          </cell>
          <cell r="H329">
            <v>200</v>
          </cell>
          <cell r="I329">
            <v>2</v>
          </cell>
          <cell r="J329">
            <v>200</v>
          </cell>
          <cell r="K329">
            <v>1</v>
          </cell>
          <cell r="L329">
            <v>1000</v>
          </cell>
          <cell r="M329">
            <v>1</v>
          </cell>
          <cell r="N329">
            <v>200</v>
          </cell>
          <cell r="O329">
            <v>2</v>
          </cell>
          <cell r="P329">
            <v>400</v>
          </cell>
          <cell r="Q329">
            <v>4</v>
          </cell>
          <cell r="R329">
            <v>600</v>
          </cell>
          <cell r="S329">
            <v>4</v>
          </cell>
          <cell r="T329">
            <v>700</v>
          </cell>
          <cell r="U329">
            <v>3</v>
          </cell>
          <cell r="V329">
            <v>200</v>
          </cell>
          <cell r="W329">
            <v>2</v>
          </cell>
          <cell r="AB329">
            <v>100</v>
          </cell>
          <cell r="AC329">
            <v>1</v>
          </cell>
          <cell r="AD329">
            <v>3900</v>
          </cell>
          <cell r="AE329">
            <v>21</v>
          </cell>
          <cell r="AF329">
            <v>16</v>
          </cell>
          <cell r="AG329">
            <v>10</v>
          </cell>
          <cell r="AH329">
            <v>39</v>
          </cell>
          <cell r="AI329">
            <v>21</v>
          </cell>
        </row>
        <row r="330">
          <cell r="A330" t="str">
            <v>3.99.340010.0002</v>
          </cell>
          <cell r="B330" t="str">
            <v>FMD5084-000901</v>
          </cell>
          <cell r="C330" t="str">
            <v>1000T/套(50μl体系)</v>
          </cell>
          <cell r="D330">
            <v>1000</v>
          </cell>
          <cell r="E330" t="str">
            <v>T(50μl)</v>
          </cell>
          <cell r="H330">
            <v>20000</v>
          </cell>
          <cell r="I330">
            <v>2</v>
          </cell>
          <cell r="J330">
            <v>25000</v>
          </cell>
          <cell r="K330">
            <v>2</v>
          </cell>
          <cell r="L330">
            <v>50000</v>
          </cell>
          <cell r="M330">
            <v>2</v>
          </cell>
          <cell r="N330">
            <v>63000</v>
          </cell>
          <cell r="O330">
            <v>2</v>
          </cell>
          <cell r="P330">
            <v>15000</v>
          </cell>
          <cell r="Q330">
            <v>2</v>
          </cell>
          <cell r="T330">
            <v>10000</v>
          </cell>
          <cell r="U330">
            <v>2</v>
          </cell>
          <cell r="V330">
            <v>10000</v>
          </cell>
          <cell r="W330">
            <v>2</v>
          </cell>
          <cell r="X330">
            <v>40000</v>
          </cell>
          <cell r="Y330">
            <v>4</v>
          </cell>
          <cell r="AD330">
            <v>233000</v>
          </cell>
          <cell r="AE330">
            <v>18</v>
          </cell>
          <cell r="AF330">
            <v>60</v>
          </cell>
          <cell r="AG330">
            <v>8</v>
          </cell>
          <cell r="AH330">
            <v>233</v>
          </cell>
          <cell r="AI330">
            <v>18</v>
          </cell>
        </row>
        <row r="331">
          <cell r="A331" t="str">
            <v>3.99.340013.0001</v>
          </cell>
          <cell r="B331" t="str">
            <v>M5244-T4-FP</v>
          </cell>
          <cell r="C331" t="str">
            <v>100T/套(50μl体系)</v>
          </cell>
          <cell r="D331">
            <v>100</v>
          </cell>
          <cell r="E331" t="str">
            <v>T(50μl)</v>
          </cell>
          <cell r="T331">
            <v>500</v>
          </cell>
          <cell r="U331">
            <v>1</v>
          </cell>
          <cell r="V331">
            <v>1500</v>
          </cell>
          <cell r="W331">
            <v>3</v>
          </cell>
          <cell r="X331">
            <v>1500</v>
          </cell>
          <cell r="Y331">
            <v>3</v>
          </cell>
          <cell r="AB331">
            <v>500</v>
          </cell>
          <cell r="AC331">
            <v>1</v>
          </cell>
          <cell r="AD331">
            <v>4000</v>
          </cell>
          <cell r="AE331">
            <v>8</v>
          </cell>
          <cell r="AF331">
            <v>40</v>
          </cell>
          <cell r="AG331">
            <v>8</v>
          </cell>
          <cell r="AH331">
            <v>40</v>
          </cell>
          <cell r="AI331">
            <v>8</v>
          </cell>
        </row>
        <row r="332">
          <cell r="A332" t="str">
            <v>3.99.340013.0002</v>
          </cell>
          <cell r="B332" t="str">
            <v>M5244-T4-FP</v>
          </cell>
          <cell r="C332" t="str">
            <v>1000T/套(50μl体系)</v>
          </cell>
          <cell r="D332">
            <v>1000</v>
          </cell>
          <cell r="E332" t="str">
            <v>T(50μl)</v>
          </cell>
          <cell r="N332">
            <v>10000</v>
          </cell>
          <cell r="O332">
            <v>2</v>
          </cell>
          <cell r="AD332">
            <v>10000</v>
          </cell>
          <cell r="AE332">
            <v>2</v>
          </cell>
          <cell r="AF332">
            <v>0</v>
          </cell>
          <cell r="AG332">
            <v>0</v>
          </cell>
          <cell r="AH332">
            <v>10</v>
          </cell>
          <cell r="AI332">
            <v>2</v>
          </cell>
        </row>
        <row r="333">
          <cell r="A333" t="str">
            <v>3.99.340013.0022</v>
          </cell>
          <cell r="B333" t="str">
            <v>M5244-T4-FP</v>
          </cell>
          <cell r="C333" t="str">
            <v>1000T/套(50μl体系)</v>
          </cell>
          <cell r="D333">
            <v>1000</v>
          </cell>
          <cell r="E333" t="str">
            <v>T(50μl)</v>
          </cell>
          <cell r="P333">
            <v>10000</v>
          </cell>
          <cell r="Q333">
            <v>2</v>
          </cell>
          <cell r="R333">
            <v>85000</v>
          </cell>
          <cell r="S333">
            <v>9</v>
          </cell>
          <cell r="T333">
            <v>117000</v>
          </cell>
          <cell r="U333">
            <v>11</v>
          </cell>
          <cell r="V333">
            <v>160000</v>
          </cell>
          <cell r="W333">
            <v>18</v>
          </cell>
          <cell r="X333">
            <v>123000</v>
          </cell>
          <cell r="Y333">
            <v>12</v>
          </cell>
          <cell r="AB333">
            <v>16000</v>
          </cell>
          <cell r="AC333">
            <v>2</v>
          </cell>
          <cell r="AD333">
            <v>511000</v>
          </cell>
          <cell r="AE333">
            <v>54</v>
          </cell>
          <cell r="AF333">
            <v>501</v>
          </cell>
          <cell r="AG333">
            <v>52</v>
          </cell>
          <cell r="AH333">
            <v>511</v>
          </cell>
          <cell r="AI333">
            <v>54</v>
          </cell>
        </row>
        <row r="334">
          <cell r="A334" t="str">
            <v>3.99.340013.0023</v>
          </cell>
          <cell r="B334" t="str">
            <v>M5244-T4-FP</v>
          </cell>
          <cell r="C334" t="str">
            <v>10000T/套(50μl体系)</v>
          </cell>
          <cell r="D334">
            <v>10000</v>
          </cell>
          <cell r="E334" t="str">
            <v>T(50μl)</v>
          </cell>
          <cell r="V334">
            <v>130000</v>
          </cell>
          <cell r="W334">
            <v>7</v>
          </cell>
          <cell r="X334">
            <v>90000</v>
          </cell>
          <cell r="Y334">
            <v>7</v>
          </cell>
          <cell r="AD334">
            <v>220000</v>
          </cell>
          <cell r="AE334">
            <v>14</v>
          </cell>
          <cell r="AF334">
            <v>22</v>
          </cell>
          <cell r="AG334">
            <v>14</v>
          </cell>
          <cell r="AH334">
            <v>22</v>
          </cell>
          <cell r="AI334">
            <v>14</v>
          </cell>
        </row>
        <row r="335">
          <cell r="A335" t="str">
            <v>3.99.340014.0001</v>
          </cell>
          <cell r="B335" t="str">
            <v>M2181-4-095203-FP</v>
          </cell>
          <cell r="C335" t="str">
            <v>100T/套(50μl体系)</v>
          </cell>
          <cell r="D335">
            <v>100</v>
          </cell>
          <cell r="E335" t="str">
            <v>T(50μl)</v>
          </cell>
          <cell r="V335">
            <v>400</v>
          </cell>
          <cell r="W335">
            <v>2</v>
          </cell>
          <cell r="X335">
            <v>700</v>
          </cell>
          <cell r="Y335">
            <v>3</v>
          </cell>
          <cell r="Z335">
            <v>1000</v>
          </cell>
          <cell r="AA335">
            <v>1</v>
          </cell>
          <cell r="AD335">
            <v>2100</v>
          </cell>
          <cell r="AE335">
            <v>6</v>
          </cell>
          <cell r="AF335">
            <v>21</v>
          </cell>
          <cell r="AG335">
            <v>6</v>
          </cell>
          <cell r="AH335">
            <v>21</v>
          </cell>
          <cell r="AI335">
            <v>6</v>
          </cell>
        </row>
        <row r="336">
          <cell r="A336" t="str">
            <v>3.99.340014.0002</v>
          </cell>
          <cell r="B336" t="str">
            <v>M2181-4-095203-FP</v>
          </cell>
          <cell r="C336" t="str">
            <v>1000T/套(50μl体系)</v>
          </cell>
          <cell r="D336">
            <v>1000</v>
          </cell>
          <cell r="E336" t="str">
            <v>T(50μl)</v>
          </cell>
          <cell r="N336">
            <v>10000</v>
          </cell>
          <cell r="O336">
            <v>4</v>
          </cell>
          <cell r="AD336">
            <v>10000</v>
          </cell>
          <cell r="AE336">
            <v>4</v>
          </cell>
          <cell r="AF336">
            <v>0</v>
          </cell>
          <cell r="AG336">
            <v>0</v>
          </cell>
          <cell r="AH336">
            <v>10</v>
          </cell>
          <cell r="AI336">
            <v>4</v>
          </cell>
        </row>
        <row r="337">
          <cell r="A337" t="str">
            <v>3.99.340014.0022</v>
          </cell>
          <cell r="B337" t="str">
            <v>M2181-4-095203-FP</v>
          </cell>
          <cell r="C337" t="str">
            <v>1000T/套(50μl体系)</v>
          </cell>
          <cell r="D337">
            <v>1000</v>
          </cell>
          <cell r="E337" t="str">
            <v>T(50μl)</v>
          </cell>
          <cell r="P337">
            <v>10000</v>
          </cell>
          <cell r="Q337">
            <v>2</v>
          </cell>
          <cell r="R337">
            <v>10000</v>
          </cell>
          <cell r="S337">
            <v>2</v>
          </cell>
          <cell r="T337">
            <v>11000</v>
          </cell>
          <cell r="U337">
            <v>2</v>
          </cell>
          <cell r="X337">
            <v>11000</v>
          </cell>
          <cell r="Y337">
            <v>2</v>
          </cell>
          <cell r="Z337">
            <v>11000</v>
          </cell>
          <cell r="AA337">
            <v>2</v>
          </cell>
          <cell r="AB337">
            <v>11000</v>
          </cell>
          <cell r="AC337">
            <v>2</v>
          </cell>
          <cell r="AD337">
            <v>64000</v>
          </cell>
          <cell r="AE337">
            <v>12</v>
          </cell>
          <cell r="AF337">
            <v>54</v>
          </cell>
          <cell r="AG337">
            <v>10</v>
          </cell>
          <cell r="AH337">
            <v>64</v>
          </cell>
          <cell r="AI337">
            <v>12</v>
          </cell>
        </row>
        <row r="338">
          <cell r="A338" t="str">
            <v>3.99.340015.0001</v>
          </cell>
          <cell r="B338" t="str">
            <v>FM5234-009401</v>
          </cell>
          <cell r="C338" t="str">
            <v>100T/套(50μl体系)</v>
          </cell>
          <cell r="D338">
            <v>100</v>
          </cell>
          <cell r="E338" t="str">
            <v>T(50μl)</v>
          </cell>
          <cell r="Z338">
            <v>1200</v>
          </cell>
          <cell r="AA338">
            <v>3</v>
          </cell>
          <cell r="AD338">
            <v>1200</v>
          </cell>
          <cell r="AE338">
            <v>3</v>
          </cell>
          <cell r="AF338">
            <v>12</v>
          </cell>
          <cell r="AG338">
            <v>3</v>
          </cell>
          <cell r="AH338">
            <v>12</v>
          </cell>
          <cell r="AI338">
            <v>3</v>
          </cell>
        </row>
        <row r="339">
          <cell r="A339" t="str">
            <v>3.99.340016.0001</v>
          </cell>
          <cell r="B339" t="str">
            <v>FM2181-4-FP</v>
          </cell>
          <cell r="C339" t="str">
            <v>100T/套(50μl体系)</v>
          </cell>
          <cell r="D339">
            <v>100</v>
          </cell>
          <cell r="E339" t="str">
            <v>T(50μl)</v>
          </cell>
          <cell r="AB339">
            <v>300</v>
          </cell>
          <cell r="AC339">
            <v>2</v>
          </cell>
          <cell r="AD339">
            <v>300</v>
          </cell>
          <cell r="AE339">
            <v>2</v>
          </cell>
          <cell r="AF339">
            <v>3</v>
          </cell>
          <cell r="AG339">
            <v>2</v>
          </cell>
          <cell r="AH339">
            <v>3</v>
          </cell>
          <cell r="AI339">
            <v>2</v>
          </cell>
        </row>
        <row r="340">
          <cell r="A340" t="str">
            <v>3.99.340017.0001</v>
          </cell>
          <cell r="B340" t="str">
            <v>M3291</v>
          </cell>
          <cell r="C340" t="str">
            <v>100T/套(50μl体系)</v>
          </cell>
          <cell r="D340">
            <v>100</v>
          </cell>
          <cell r="E340" t="str">
            <v>T(50μl)</v>
          </cell>
          <cell r="Z340">
            <v>100</v>
          </cell>
          <cell r="AA340">
            <v>1</v>
          </cell>
          <cell r="AB340">
            <v>900</v>
          </cell>
          <cell r="AC340">
            <v>5</v>
          </cell>
          <cell r="AD340">
            <v>1000</v>
          </cell>
          <cell r="AE340">
            <v>6</v>
          </cell>
          <cell r="AF340">
            <v>10</v>
          </cell>
          <cell r="AG340">
            <v>6</v>
          </cell>
          <cell r="AH340">
            <v>10</v>
          </cell>
          <cell r="AI340">
            <v>6</v>
          </cell>
        </row>
        <row r="341">
          <cell r="A341" t="str">
            <v>3.99.410006.0001</v>
          </cell>
          <cell r="B341" t="str">
            <v>FM0144-137601</v>
          </cell>
          <cell r="C341" t="str">
            <v>100T/套(50μl体系)</v>
          </cell>
          <cell r="D341">
            <v>100</v>
          </cell>
          <cell r="E341" t="str">
            <v>T(50μl)</v>
          </cell>
          <cell r="T341">
            <v>3000</v>
          </cell>
          <cell r="U341">
            <v>1</v>
          </cell>
          <cell r="X341">
            <v>3000</v>
          </cell>
          <cell r="Y341">
            <v>1</v>
          </cell>
          <cell r="AD341">
            <v>6000</v>
          </cell>
          <cell r="AE341">
            <v>2</v>
          </cell>
          <cell r="AF341">
            <v>60</v>
          </cell>
          <cell r="AG341">
            <v>2</v>
          </cell>
          <cell r="AH341">
            <v>60</v>
          </cell>
          <cell r="AI341">
            <v>2</v>
          </cell>
        </row>
        <row r="342">
          <cell r="A342" t="str">
            <v>3.99.410006.0002</v>
          </cell>
          <cell r="B342" t="str">
            <v>FM0144-137601</v>
          </cell>
          <cell r="C342" t="str">
            <v>1000T/套(50μl体系)</v>
          </cell>
          <cell r="D342">
            <v>1000</v>
          </cell>
          <cell r="E342" t="str">
            <v>T(50μl)</v>
          </cell>
          <cell r="T342">
            <v>7000</v>
          </cell>
          <cell r="U342">
            <v>1</v>
          </cell>
          <cell r="X342">
            <v>7000</v>
          </cell>
          <cell r="Y342">
            <v>1</v>
          </cell>
          <cell r="AD342">
            <v>14000</v>
          </cell>
          <cell r="AE342">
            <v>2</v>
          </cell>
          <cell r="AF342">
            <v>14</v>
          </cell>
          <cell r="AG342">
            <v>2</v>
          </cell>
          <cell r="AH342">
            <v>14</v>
          </cell>
          <cell r="AI342">
            <v>2</v>
          </cell>
        </row>
        <row r="343">
          <cell r="A343" t="str">
            <v>3.99.410007.0001</v>
          </cell>
          <cell r="B343" t="str">
            <v>FM0181-4-5P</v>
          </cell>
          <cell r="C343" t="str">
            <v>100T/套(50μl体系)</v>
          </cell>
          <cell r="D343">
            <v>100</v>
          </cell>
          <cell r="E343" t="str">
            <v>T(50μl)</v>
          </cell>
          <cell r="V343">
            <v>600</v>
          </cell>
          <cell r="W343">
            <v>3</v>
          </cell>
          <cell r="AB343">
            <v>300</v>
          </cell>
          <cell r="AC343">
            <v>1</v>
          </cell>
          <cell r="AD343">
            <v>900</v>
          </cell>
          <cell r="AE343">
            <v>4</v>
          </cell>
          <cell r="AF343">
            <v>9</v>
          </cell>
          <cell r="AG343">
            <v>4</v>
          </cell>
          <cell r="AH343">
            <v>9</v>
          </cell>
          <cell r="AI343">
            <v>4</v>
          </cell>
        </row>
        <row r="344">
          <cell r="A344" t="str">
            <v>3.99.910001.0002</v>
          </cell>
          <cell r="B344" t="str">
            <v>M2211-NA</v>
          </cell>
          <cell r="C344" t="str">
            <v>100T/套(50μl体系)</v>
          </cell>
          <cell r="D344">
            <v>100</v>
          </cell>
          <cell r="E344" t="str">
            <v>T(50μl)</v>
          </cell>
          <cell r="L344">
            <v>400</v>
          </cell>
          <cell r="M344">
            <v>1</v>
          </cell>
          <cell r="AD344">
            <v>400</v>
          </cell>
          <cell r="AE344">
            <v>1</v>
          </cell>
          <cell r="AF344">
            <v>0</v>
          </cell>
          <cell r="AG344">
            <v>0</v>
          </cell>
          <cell r="AH344">
            <v>4</v>
          </cell>
          <cell r="AI344">
            <v>1</v>
          </cell>
        </row>
        <row r="345">
          <cell r="A345" t="str">
            <v>3.99.910002.0002</v>
          </cell>
          <cell r="B345" t="str">
            <v>FM2181-4-NA-013401</v>
          </cell>
          <cell r="C345" t="str">
            <v>100T/套(50μl体系)</v>
          </cell>
          <cell r="D345">
            <v>100</v>
          </cell>
          <cell r="E345" t="str">
            <v>T(50μl)</v>
          </cell>
          <cell r="N345">
            <v>1500</v>
          </cell>
          <cell r="O345">
            <v>2</v>
          </cell>
          <cell r="R345">
            <v>100</v>
          </cell>
          <cell r="S345">
            <v>1</v>
          </cell>
          <cell r="AD345">
            <v>1600</v>
          </cell>
          <cell r="AE345">
            <v>3</v>
          </cell>
          <cell r="AF345">
            <v>1</v>
          </cell>
          <cell r="AG345">
            <v>1</v>
          </cell>
          <cell r="AH345">
            <v>16</v>
          </cell>
          <cell r="AI345">
            <v>3</v>
          </cell>
        </row>
        <row r="346">
          <cell r="A346" t="str">
            <v>3.99.910002.0007</v>
          </cell>
          <cell r="B346" t="str">
            <v>FM2181-4-NA-013401</v>
          </cell>
          <cell r="C346" t="str">
            <v>1000T/套(50μl体系)</v>
          </cell>
          <cell r="D346">
            <v>1000</v>
          </cell>
          <cell r="E346" t="str">
            <v>T(50μl)</v>
          </cell>
          <cell r="P346">
            <v>2000</v>
          </cell>
          <cell r="Q346">
            <v>1</v>
          </cell>
          <cell r="R346">
            <v>1000</v>
          </cell>
          <cell r="S346">
            <v>1</v>
          </cell>
          <cell r="AD346">
            <v>3000</v>
          </cell>
          <cell r="AE346">
            <v>2</v>
          </cell>
          <cell r="AF346">
            <v>1</v>
          </cell>
          <cell r="AG346">
            <v>1</v>
          </cell>
          <cell r="AH346">
            <v>3</v>
          </cell>
          <cell r="AI346">
            <v>2</v>
          </cell>
        </row>
        <row r="347">
          <cell r="A347" t="str">
            <v>3.99.910003.0002</v>
          </cell>
          <cell r="B347" t="str">
            <v>M2181-4-NA-095203</v>
          </cell>
          <cell r="C347" t="str">
            <v>100T/套(50μl体系)</v>
          </cell>
          <cell r="D347">
            <v>100</v>
          </cell>
          <cell r="E347" t="str">
            <v>T(50μl)</v>
          </cell>
          <cell r="R347">
            <v>100</v>
          </cell>
          <cell r="S347">
            <v>1</v>
          </cell>
          <cell r="T347">
            <v>400</v>
          </cell>
          <cell r="U347">
            <v>2</v>
          </cell>
          <cell r="X347">
            <v>100</v>
          </cell>
          <cell r="Y347">
            <v>1</v>
          </cell>
          <cell r="Z347">
            <v>500</v>
          </cell>
          <cell r="AA347">
            <v>4</v>
          </cell>
          <cell r="AD347">
            <v>1100</v>
          </cell>
          <cell r="AE347">
            <v>8</v>
          </cell>
          <cell r="AF347">
            <v>11</v>
          </cell>
          <cell r="AG347">
            <v>8</v>
          </cell>
          <cell r="AH347">
            <v>11</v>
          </cell>
          <cell r="AI347">
            <v>8</v>
          </cell>
        </row>
        <row r="348">
          <cell r="A348" t="str">
            <v>3.99.910003.0007</v>
          </cell>
          <cell r="B348" t="str">
            <v>M2181-4-NA-095203</v>
          </cell>
          <cell r="C348" t="str">
            <v>1000T/套(50μl体系)</v>
          </cell>
          <cell r="D348">
            <v>1000</v>
          </cell>
          <cell r="E348" t="str">
            <v>T(50μl)</v>
          </cell>
          <cell r="P348">
            <v>10000</v>
          </cell>
          <cell r="Q348">
            <v>1</v>
          </cell>
          <cell r="R348">
            <v>5000</v>
          </cell>
          <cell r="S348">
            <v>1</v>
          </cell>
          <cell r="AB348">
            <v>25000</v>
          </cell>
          <cell r="AC348">
            <v>3</v>
          </cell>
          <cell r="AD348">
            <v>40000</v>
          </cell>
          <cell r="AE348">
            <v>5</v>
          </cell>
          <cell r="AF348">
            <v>30</v>
          </cell>
          <cell r="AG348">
            <v>4</v>
          </cell>
          <cell r="AH348">
            <v>40</v>
          </cell>
          <cell r="AI348">
            <v>5</v>
          </cell>
        </row>
        <row r="349">
          <cell r="A349" t="str">
            <v>3.99.910005.0002</v>
          </cell>
          <cell r="B349" t="str">
            <v>M2181-4-NA-108001</v>
          </cell>
          <cell r="C349" t="str">
            <v>100T/套(50μl体系)</v>
          </cell>
          <cell r="D349">
            <v>100</v>
          </cell>
          <cell r="E349" t="str">
            <v>T(50μl)</v>
          </cell>
          <cell r="R349">
            <v>2000</v>
          </cell>
          <cell r="S349">
            <v>1</v>
          </cell>
          <cell r="T349">
            <v>2000</v>
          </cell>
          <cell r="U349">
            <v>1</v>
          </cell>
          <cell r="V349">
            <v>2500</v>
          </cell>
          <cell r="W349">
            <v>3</v>
          </cell>
          <cell r="X349">
            <v>3000</v>
          </cell>
          <cell r="Y349">
            <v>1</v>
          </cell>
          <cell r="Z349">
            <v>6000</v>
          </cell>
          <cell r="AA349">
            <v>2</v>
          </cell>
          <cell r="AD349">
            <v>15500</v>
          </cell>
          <cell r="AE349">
            <v>8</v>
          </cell>
          <cell r="AF349">
            <v>155</v>
          </cell>
          <cell r="AG349">
            <v>8</v>
          </cell>
          <cell r="AH349">
            <v>155</v>
          </cell>
          <cell r="AI349">
            <v>8</v>
          </cell>
        </row>
        <row r="350">
          <cell r="A350" t="str">
            <v>3.99.910007.0002</v>
          </cell>
          <cell r="B350" t="str">
            <v>M2181-4-NA-020303</v>
          </cell>
          <cell r="C350" t="str">
            <v>100T/套(50μl体系)</v>
          </cell>
          <cell r="D350">
            <v>100</v>
          </cell>
          <cell r="E350" t="str">
            <v>T(50μl)</v>
          </cell>
          <cell r="V350">
            <v>100</v>
          </cell>
          <cell r="W350">
            <v>1</v>
          </cell>
          <cell r="X350">
            <v>200</v>
          </cell>
          <cell r="Y350">
            <v>2</v>
          </cell>
          <cell r="Z350">
            <v>200</v>
          </cell>
          <cell r="AA350">
            <v>2</v>
          </cell>
          <cell r="AB350">
            <v>700</v>
          </cell>
          <cell r="AC350">
            <v>2</v>
          </cell>
          <cell r="AD350">
            <v>1200</v>
          </cell>
          <cell r="AE350">
            <v>7</v>
          </cell>
          <cell r="AF350">
            <v>12</v>
          </cell>
          <cell r="AG350">
            <v>7</v>
          </cell>
          <cell r="AH350">
            <v>12</v>
          </cell>
          <cell r="AI350">
            <v>7</v>
          </cell>
        </row>
        <row r="351">
          <cell r="A351" t="str">
            <v>3.99.910009.0002</v>
          </cell>
          <cell r="B351" t="str">
            <v>M2161-NA</v>
          </cell>
          <cell r="C351" t="str">
            <v>100T/套(50μl体系)</v>
          </cell>
          <cell r="D351">
            <v>100</v>
          </cell>
          <cell r="E351" t="str">
            <v>T(50μl)</v>
          </cell>
          <cell r="F351">
            <v>400</v>
          </cell>
          <cell r="G351">
            <v>2</v>
          </cell>
          <cell r="H351">
            <v>200</v>
          </cell>
          <cell r="I351">
            <v>2</v>
          </cell>
          <cell r="AB351">
            <v>100</v>
          </cell>
          <cell r="AC351">
            <v>1</v>
          </cell>
          <cell r="AD351">
            <v>700</v>
          </cell>
          <cell r="AE351">
            <v>5</v>
          </cell>
          <cell r="AF351">
            <v>1</v>
          </cell>
          <cell r="AG351">
            <v>1</v>
          </cell>
          <cell r="AH351">
            <v>7</v>
          </cell>
          <cell r="AI351">
            <v>5</v>
          </cell>
        </row>
        <row r="352">
          <cell r="A352" t="str">
            <v>3.99.910011.0002</v>
          </cell>
          <cell r="B352" t="str">
            <v>AS412-9-NA</v>
          </cell>
          <cell r="C352" t="str">
            <v>100T/套(50μl体系)</v>
          </cell>
          <cell r="D352">
            <v>100</v>
          </cell>
          <cell r="E352" t="str">
            <v>T(50μl)</v>
          </cell>
          <cell r="X352">
            <v>400</v>
          </cell>
          <cell r="Y352">
            <v>2</v>
          </cell>
          <cell r="Z352">
            <v>2500</v>
          </cell>
          <cell r="AA352">
            <v>7</v>
          </cell>
          <cell r="AB352">
            <v>100</v>
          </cell>
          <cell r="AC352">
            <v>1</v>
          </cell>
          <cell r="AD352">
            <v>3000</v>
          </cell>
          <cell r="AE352">
            <v>10</v>
          </cell>
          <cell r="AF352">
            <v>30</v>
          </cell>
          <cell r="AG352">
            <v>10</v>
          </cell>
          <cell r="AH352">
            <v>30</v>
          </cell>
          <cell r="AI352">
            <v>10</v>
          </cell>
        </row>
        <row r="353">
          <cell r="A353" t="str">
            <v>3.99.910011.0022</v>
          </cell>
          <cell r="B353" t="str">
            <v>AS412-9</v>
          </cell>
          <cell r="C353" t="str">
            <v>100T/套(50μl体系)</v>
          </cell>
          <cell r="D353">
            <v>100</v>
          </cell>
          <cell r="E353" t="str">
            <v>T(50μl)</v>
          </cell>
          <cell r="AB353">
            <v>100</v>
          </cell>
          <cell r="AC353">
            <v>1</v>
          </cell>
          <cell r="AD353">
            <v>100</v>
          </cell>
          <cell r="AE353">
            <v>1</v>
          </cell>
          <cell r="AF353">
            <v>1</v>
          </cell>
          <cell r="AG353">
            <v>1</v>
          </cell>
          <cell r="AH353">
            <v>1</v>
          </cell>
          <cell r="AI353">
            <v>1</v>
          </cell>
        </row>
        <row r="354">
          <cell r="A354" t="str">
            <v>3.99.910011.0027</v>
          </cell>
          <cell r="B354" t="str">
            <v>AS412-9</v>
          </cell>
          <cell r="C354" t="str">
            <v>1000T/套(50μl体系)</v>
          </cell>
          <cell r="D354">
            <v>1000</v>
          </cell>
          <cell r="E354" t="str">
            <v>T(50μl)</v>
          </cell>
          <cell r="AB354">
            <v>2000</v>
          </cell>
          <cell r="AC354">
            <v>1</v>
          </cell>
          <cell r="AD354">
            <v>2000</v>
          </cell>
          <cell r="AE354">
            <v>1</v>
          </cell>
          <cell r="AF354">
            <v>2</v>
          </cell>
          <cell r="AG354">
            <v>1</v>
          </cell>
          <cell r="AH354">
            <v>2</v>
          </cell>
          <cell r="AI354">
            <v>1</v>
          </cell>
        </row>
        <row r="355">
          <cell r="A355" t="str">
            <v>3.99.910013.0002</v>
          </cell>
          <cell r="B355" t="str">
            <v>AS412-9-NA</v>
          </cell>
          <cell r="C355" t="str">
            <v>100T/套(50μl体系)</v>
          </cell>
          <cell r="D355">
            <v>100</v>
          </cell>
          <cell r="E355" t="str">
            <v>T(50μl)</v>
          </cell>
          <cell r="V355">
            <v>400</v>
          </cell>
          <cell r="W355">
            <v>2</v>
          </cell>
          <cell r="X355">
            <v>2100</v>
          </cell>
          <cell r="Y355">
            <v>6</v>
          </cell>
          <cell r="AB355">
            <v>100</v>
          </cell>
          <cell r="AC355">
            <v>1</v>
          </cell>
          <cell r="AD355">
            <v>2600</v>
          </cell>
          <cell r="AE355">
            <v>9</v>
          </cell>
          <cell r="AF355">
            <v>26</v>
          </cell>
          <cell r="AG355">
            <v>9</v>
          </cell>
          <cell r="AH355">
            <v>26</v>
          </cell>
          <cell r="AI355">
            <v>9</v>
          </cell>
        </row>
        <row r="356">
          <cell r="A356" t="str">
            <v>3.99.910013.0007</v>
          </cell>
          <cell r="B356" t="str">
            <v>AS412-9-NA</v>
          </cell>
          <cell r="C356" t="str">
            <v>1000T/套(50μl体系)</v>
          </cell>
          <cell r="D356">
            <v>1000</v>
          </cell>
          <cell r="E356" t="str">
            <v>T(50μl)</v>
          </cell>
          <cell r="AB356">
            <v>2000</v>
          </cell>
          <cell r="AC356">
            <v>2</v>
          </cell>
          <cell r="AD356">
            <v>2000</v>
          </cell>
          <cell r="AE356">
            <v>2</v>
          </cell>
          <cell r="AF356">
            <v>2</v>
          </cell>
          <cell r="AG356">
            <v>2</v>
          </cell>
          <cell r="AH356">
            <v>2</v>
          </cell>
          <cell r="AI356">
            <v>2</v>
          </cell>
        </row>
        <row r="357">
          <cell r="A357" t="str">
            <v>3.99.910014.0002</v>
          </cell>
          <cell r="B357" t="str">
            <v>FM2181-4-NA-014402</v>
          </cell>
          <cell r="C357" t="str">
            <v>100T/套(50μl体系)</v>
          </cell>
          <cell r="D357">
            <v>100</v>
          </cell>
          <cell r="E357" t="str">
            <v>T(50μl)</v>
          </cell>
          <cell r="V357">
            <v>600</v>
          </cell>
          <cell r="W357">
            <v>2</v>
          </cell>
          <cell r="X357">
            <v>1800</v>
          </cell>
          <cell r="Y357">
            <v>4</v>
          </cell>
          <cell r="Z357">
            <v>100</v>
          </cell>
          <cell r="AA357">
            <v>1</v>
          </cell>
          <cell r="AB357">
            <v>3100</v>
          </cell>
          <cell r="AC357">
            <v>4</v>
          </cell>
          <cell r="AD357">
            <v>5600</v>
          </cell>
          <cell r="AE357">
            <v>11</v>
          </cell>
          <cell r="AF357">
            <v>56</v>
          </cell>
          <cell r="AG357">
            <v>11</v>
          </cell>
          <cell r="AH357">
            <v>56</v>
          </cell>
          <cell r="AI357">
            <v>11</v>
          </cell>
        </row>
        <row r="358">
          <cell r="A358" t="str">
            <v>3.99.910014.0007</v>
          </cell>
          <cell r="B358" t="str">
            <v>FM2181-4-NA-014402</v>
          </cell>
          <cell r="C358" t="str">
            <v>1000T/套(50μl体系)</v>
          </cell>
          <cell r="D358">
            <v>1000</v>
          </cell>
          <cell r="E358" t="str">
            <v>T(50μl)</v>
          </cell>
          <cell r="Z358">
            <v>1800</v>
          </cell>
          <cell r="AA358">
            <v>1</v>
          </cell>
          <cell r="AD358">
            <v>1800</v>
          </cell>
          <cell r="AE358">
            <v>1</v>
          </cell>
          <cell r="AF358">
            <v>1.8</v>
          </cell>
          <cell r="AG358">
            <v>1</v>
          </cell>
          <cell r="AH358">
            <v>1.8</v>
          </cell>
          <cell r="AI358">
            <v>1</v>
          </cell>
        </row>
        <row r="359">
          <cell r="A359" t="str">
            <v>3.99.910021.0002</v>
          </cell>
          <cell r="B359" t="str">
            <v>FM2181-4-NA</v>
          </cell>
          <cell r="C359" t="str">
            <v>100T/套(50μl体系)</v>
          </cell>
          <cell r="D359">
            <v>100</v>
          </cell>
          <cell r="E359" t="str">
            <v>T(50μl)</v>
          </cell>
          <cell r="V359">
            <v>500</v>
          </cell>
          <cell r="W359">
            <v>2</v>
          </cell>
          <cell r="X359">
            <v>2500</v>
          </cell>
          <cell r="Y359">
            <v>5</v>
          </cell>
          <cell r="Z359">
            <v>1200</v>
          </cell>
          <cell r="AA359">
            <v>2</v>
          </cell>
          <cell r="AB359">
            <v>200</v>
          </cell>
          <cell r="AC359">
            <v>2</v>
          </cell>
          <cell r="AD359">
            <v>4400</v>
          </cell>
          <cell r="AE359">
            <v>11</v>
          </cell>
          <cell r="AF359">
            <v>44</v>
          </cell>
          <cell r="AG359">
            <v>11</v>
          </cell>
          <cell r="AH359">
            <v>44</v>
          </cell>
          <cell r="AI359">
            <v>11</v>
          </cell>
        </row>
        <row r="360">
          <cell r="A360" t="str">
            <v>3.99.910021.0007</v>
          </cell>
          <cell r="B360" t="str">
            <v>FM2181-4-NA</v>
          </cell>
          <cell r="C360" t="str">
            <v>1000T/套(50μl体系)</v>
          </cell>
          <cell r="D360">
            <v>1000</v>
          </cell>
          <cell r="E360" t="str">
            <v>T(50μl)</v>
          </cell>
          <cell r="Z360">
            <v>9000</v>
          </cell>
          <cell r="AA360">
            <v>1</v>
          </cell>
          <cell r="AB360">
            <v>9000</v>
          </cell>
          <cell r="AC360">
            <v>1</v>
          </cell>
          <cell r="AD360">
            <v>18000</v>
          </cell>
          <cell r="AE360">
            <v>2</v>
          </cell>
          <cell r="AF360">
            <v>18</v>
          </cell>
          <cell r="AG360">
            <v>2</v>
          </cell>
          <cell r="AH360">
            <v>18</v>
          </cell>
          <cell r="AI360">
            <v>2</v>
          </cell>
        </row>
        <row r="361">
          <cell r="A361" t="str">
            <v>3.99.910023.0002</v>
          </cell>
          <cell r="B361" t="str">
            <v>FM2181-4-NA</v>
          </cell>
          <cell r="C361" t="str">
            <v>100T/套(50μl体系)</v>
          </cell>
          <cell r="D361">
            <v>100</v>
          </cell>
          <cell r="E361" t="str">
            <v>T(50μl)</v>
          </cell>
          <cell r="X361">
            <v>100</v>
          </cell>
          <cell r="Y361">
            <v>1</v>
          </cell>
          <cell r="AB361">
            <v>100</v>
          </cell>
          <cell r="AC361">
            <v>1</v>
          </cell>
          <cell r="AD361">
            <v>200</v>
          </cell>
          <cell r="AE361">
            <v>2</v>
          </cell>
          <cell r="AF361">
            <v>2</v>
          </cell>
          <cell r="AG361">
            <v>2</v>
          </cell>
          <cell r="AH361">
            <v>2</v>
          </cell>
          <cell r="AI361">
            <v>2</v>
          </cell>
        </row>
        <row r="362">
          <cell r="A362" t="str">
            <v>3.99.910049.0002</v>
          </cell>
          <cell r="B362" t="str">
            <v>M2181-4-NA</v>
          </cell>
          <cell r="C362" t="str">
            <v>100T/套(50μl体系)</v>
          </cell>
          <cell r="D362">
            <v>100</v>
          </cell>
          <cell r="E362" t="str">
            <v>T(50μl)</v>
          </cell>
          <cell r="F362">
            <v>400</v>
          </cell>
          <cell r="G362">
            <v>1</v>
          </cell>
          <cell r="H362">
            <v>100</v>
          </cell>
          <cell r="I362">
            <v>1</v>
          </cell>
          <cell r="J362">
            <v>800</v>
          </cell>
          <cell r="K362">
            <v>5</v>
          </cell>
          <cell r="L362">
            <v>500</v>
          </cell>
          <cell r="M362">
            <v>3</v>
          </cell>
          <cell r="N362">
            <v>500</v>
          </cell>
          <cell r="O362">
            <v>3</v>
          </cell>
          <cell r="P362">
            <v>2100</v>
          </cell>
          <cell r="Q362">
            <v>5</v>
          </cell>
          <cell r="R362">
            <v>4200</v>
          </cell>
          <cell r="S362">
            <v>6</v>
          </cell>
          <cell r="T362">
            <v>700</v>
          </cell>
          <cell r="U362">
            <v>3</v>
          </cell>
          <cell r="V362">
            <v>3500</v>
          </cell>
          <cell r="W362">
            <v>3</v>
          </cell>
          <cell r="X362">
            <v>400</v>
          </cell>
          <cell r="Y362">
            <v>3</v>
          </cell>
          <cell r="Z362">
            <v>2700</v>
          </cell>
          <cell r="AA362">
            <v>3</v>
          </cell>
          <cell r="AB362">
            <v>1800</v>
          </cell>
          <cell r="AC362">
            <v>7</v>
          </cell>
          <cell r="AD362">
            <v>17700</v>
          </cell>
          <cell r="AE362">
            <v>43</v>
          </cell>
          <cell r="AF362">
            <v>133</v>
          </cell>
          <cell r="AG362">
            <v>25</v>
          </cell>
          <cell r="AH362">
            <v>177</v>
          </cell>
          <cell r="AI362">
            <v>43</v>
          </cell>
        </row>
        <row r="363">
          <cell r="A363" t="str">
            <v>3.99.910049.0007</v>
          </cell>
          <cell r="B363" t="str">
            <v>M2181-4-NA</v>
          </cell>
          <cell r="C363" t="str">
            <v>1000T/套(50μl体系)</v>
          </cell>
          <cell r="D363">
            <v>1000</v>
          </cell>
          <cell r="E363" t="str">
            <v>T(50μl)</v>
          </cell>
          <cell r="F363">
            <v>6000</v>
          </cell>
          <cell r="G363">
            <v>2</v>
          </cell>
          <cell r="H363">
            <v>1000</v>
          </cell>
          <cell r="I363">
            <v>1</v>
          </cell>
          <cell r="J363">
            <v>8000</v>
          </cell>
          <cell r="K363">
            <v>2</v>
          </cell>
          <cell r="N363">
            <v>4000</v>
          </cell>
          <cell r="O363">
            <v>1</v>
          </cell>
          <cell r="P363">
            <v>4000</v>
          </cell>
          <cell r="Q363">
            <v>1</v>
          </cell>
          <cell r="R363">
            <v>6500</v>
          </cell>
          <cell r="S363">
            <v>2</v>
          </cell>
          <cell r="T363">
            <v>4000</v>
          </cell>
          <cell r="U363">
            <v>1</v>
          </cell>
          <cell r="V363">
            <v>2000</v>
          </cell>
          <cell r="W363">
            <v>1</v>
          </cell>
          <cell r="X363">
            <v>7000</v>
          </cell>
          <cell r="Y363">
            <v>2</v>
          </cell>
          <cell r="Z363">
            <v>5000</v>
          </cell>
          <cell r="AA363">
            <v>1</v>
          </cell>
          <cell r="AB363">
            <v>20000</v>
          </cell>
          <cell r="AC363">
            <v>5</v>
          </cell>
          <cell r="AD363">
            <v>67500</v>
          </cell>
          <cell r="AE363">
            <v>19</v>
          </cell>
          <cell r="AF363">
            <v>44.5</v>
          </cell>
          <cell r="AG363">
            <v>12</v>
          </cell>
          <cell r="AH363">
            <v>67.5</v>
          </cell>
          <cell r="AI363">
            <v>19</v>
          </cell>
        </row>
        <row r="364">
          <cell r="A364" t="str">
            <v>3.99.920001.0001</v>
          </cell>
          <cell r="B364" t="str">
            <v>MD2071-4-NA-020301</v>
          </cell>
          <cell r="C364" t="str">
            <v>100T/套(50μl体系)</v>
          </cell>
          <cell r="D364">
            <v>100</v>
          </cell>
          <cell r="E364" t="str">
            <v>T(50μl)</v>
          </cell>
          <cell r="F364">
            <v>200</v>
          </cell>
          <cell r="G364">
            <v>2</v>
          </cell>
          <cell r="H364">
            <v>500</v>
          </cell>
          <cell r="I364">
            <v>1</v>
          </cell>
          <cell r="J364">
            <v>100</v>
          </cell>
          <cell r="K364">
            <v>1</v>
          </cell>
          <cell r="N364">
            <v>100</v>
          </cell>
          <cell r="O364">
            <v>1</v>
          </cell>
          <cell r="P364">
            <v>1100</v>
          </cell>
          <cell r="Q364">
            <v>2</v>
          </cell>
          <cell r="R364">
            <v>100</v>
          </cell>
          <cell r="S364">
            <v>1</v>
          </cell>
          <cell r="T364">
            <v>200</v>
          </cell>
          <cell r="U364">
            <v>2</v>
          </cell>
          <cell r="V364">
            <v>100</v>
          </cell>
          <cell r="W364">
            <v>1</v>
          </cell>
          <cell r="AD364">
            <v>2400</v>
          </cell>
          <cell r="AE364">
            <v>11</v>
          </cell>
          <cell r="AF364">
            <v>4</v>
          </cell>
          <cell r="AG364">
            <v>4</v>
          </cell>
          <cell r="AH364">
            <v>24</v>
          </cell>
          <cell r="AI364">
            <v>11</v>
          </cell>
        </row>
        <row r="365">
          <cell r="A365" t="str">
            <v>3.99.920001.0002</v>
          </cell>
          <cell r="B365" t="str">
            <v>MD2071-4-NA-020301</v>
          </cell>
          <cell r="C365" t="str">
            <v>1000T/套(50μl体系)</v>
          </cell>
          <cell r="D365">
            <v>1000</v>
          </cell>
          <cell r="E365" t="str">
            <v>T(50μl)</v>
          </cell>
          <cell r="R365">
            <v>5000</v>
          </cell>
          <cell r="S365">
            <v>1</v>
          </cell>
          <cell r="AD365">
            <v>5000</v>
          </cell>
          <cell r="AE365">
            <v>1</v>
          </cell>
          <cell r="AF365">
            <v>5</v>
          </cell>
          <cell r="AG365">
            <v>1</v>
          </cell>
          <cell r="AH365">
            <v>5</v>
          </cell>
          <cell r="AI365">
            <v>1</v>
          </cell>
        </row>
        <row r="366">
          <cell r="A366" t="str">
            <v>3.99.920002.0001</v>
          </cell>
          <cell r="B366" t="str">
            <v>M2274-NA</v>
          </cell>
          <cell r="C366" t="str">
            <v>100T/套(50μl体系)</v>
          </cell>
          <cell r="D366">
            <v>100</v>
          </cell>
          <cell r="E366" t="str">
            <v>T(50μl)</v>
          </cell>
          <cell r="N366">
            <v>1200</v>
          </cell>
          <cell r="O366">
            <v>5</v>
          </cell>
          <cell r="P366">
            <v>100</v>
          </cell>
          <cell r="Q366">
            <v>1</v>
          </cell>
          <cell r="R366">
            <v>800</v>
          </cell>
          <cell r="S366">
            <v>3</v>
          </cell>
          <cell r="V366">
            <v>200</v>
          </cell>
          <cell r="W366">
            <v>1</v>
          </cell>
          <cell r="AB366">
            <v>6400</v>
          </cell>
          <cell r="AC366">
            <v>1</v>
          </cell>
          <cell r="AD366">
            <v>8700</v>
          </cell>
          <cell r="AE366">
            <v>11</v>
          </cell>
          <cell r="AF366">
            <v>74</v>
          </cell>
          <cell r="AG366">
            <v>5</v>
          </cell>
          <cell r="AH366">
            <v>87</v>
          </cell>
          <cell r="AI366">
            <v>11</v>
          </cell>
        </row>
        <row r="367">
          <cell r="A367" t="str">
            <v>3.99.920002.0002</v>
          </cell>
          <cell r="B367" t="str">
            <v>M2274-NA</v>
          </cell>
          <cell r="C367" t="str">
            <v>1000T/套(50μl体系)</v>
          </cell>
          <cell r="D367">
            <v>1000</v>
          </cell>
          <cell r="E367" t="str">
            <v>T(50μl)</v>
          </cell>
          <cell r="N367">
            <v>3000</v>
          </cell>
          <cell r="O367">
            <v>1</v>
          </cell>
          <cell r="T367">
            <v>11000</v>
          </cell>
          <cell r="U367">
            <v>2</v>
          </cell>
          <cell r="X367">
            <v>15000</v>
          </cell>
          <cell r="Y367">
            <v>1</v>
          </cell>
          <cell r="Z367">
            <v>5000</v>
          </cell>
          <cell r="AA367">
            <v>1</v>
          </cell>
          <cell r="AB367">
            <v>28600</v>
          </cell>
          <cell r="AC367">
            <v>4</v>
          </cell>
          <cell r="AD367">
            <v>62600</v>
          </cell>
          <cell r="AE367">
            <v>9</v>
          </cell>
          <cell r="AF367">
            <v>59.6</v>
          </cell>
          <cell r="AG367">
            <v>8</v>
          </cell>
          <cell r="AH367">
            <v>62.6</v>
          </cell>
          <cell r="AI367">
            <v>9</v>
          </cell>
        </row>
        <row r="368">
          <cell r="A368" t="str">
            <v>3.99.920003.0018</v>
          </cell>
          <cell r="B368" t="str">
            <v>E13-NA</v>
          </cell>
          <cell r="C368" t="str">
            <v>200000U/套</v>
          </cell>
          <cell r="D368">
            <v>200000</v>
          </cell>
          <cell r="E368" t="str">
            <v>U</v>
          </cell>
          <cell r="F368">
            <v>1200000</v>
          </cell>
          <cell r="G368">
            <v>1</v>
          </cell>
          <cell r="AD368">
            <v>1200000</v>
          </cell>
          <cell r="AE368">
            <v>1</v>
          </cell>
          <cell r="AF368">
            <v>0</v>
          </cell>
          <cell r="AG368">
            <v>0</v>
          </cell>
          <cell r="AH368">
            <v>6</v>
          </cell>
          <cell r="AI368">
            <v>1</v>
          </cell>
        </row>
        <row r="369">
          <cell r="A369" t="str">
            <v>3.99.920003.0019</v>
          </cell>
          <cell r="B369" t="str">
            <v>E13-NA</v>
          </cell>
          <cell r="C369" t="str">
            <v>1200000U/套</v>
          </cell>
          <cell r="D369">
            <v>1200000</v>
          </cell>
          <cell r="E369" t="str">
            <v>U</v>
          </cell>
          <cell r="V369">
            <v>6000000</v>
          </cell>
          <cell r="W369">
            <v>1</v>
          </cell>
          <cell r="AD369">
            <v>6000000</v>
          </cell>
          <cell r="AE369">
            <v>1</v>
          </cell>
          <cell r="AF369">
            <v>5</v>
          </cell>
          <cell r="AG369">
            <v>1</v>
          </cell>
          <cell r="AH369">
            <v>5</v>
          </cell>
          <cell r="AI369">
            <v>1</v>
          </cell>
        </row>
        <row r="370">
          <cell r="A370" t="str">
            <v>3.99.920005.0001</v>
          </cell>
          <cell r="B370" t="str">
            <v>FM0181-4-NA</v>
          </cell>
          <cell r="C370" t="str">
            <v>100T/套(50μl体系)</v>
          </cell>
          <cell r="D370">
            <v>100</v>
          </cell>
          <cell r="E370" t="str">
            <v>T(50μl)</v>
          </cell>
          <cell r="J370">
            <v>500</v>
          </cell>
          <cell r="K370">
            <v>1</v>
          </cell>
          <cell r="AD370">
            <v>500</v>
          </cell>
          <cell r="AE370">
            <v>1</v>
          </cell>
          <cell r="AF370">
            <v>0</v>
          </cell>
          <cell r="AG370">
            <v>0</v>
          </cell>
          <cell r="AH370">
            <v>5</v>
          </cell>
          <cell r="AI370">
            <v>1</v>
          </cell>
        </row>
        <row r="371">
          <cell r="A371" t="str">
            <v>3.99.920006.0001</v>
          </cell>
          <cell r="B371" t="str">
            <v>M2181-4-NA-014101</v>
          </cell>
          <cell r="C371" t="str">
            <v>100T/套(50μl体系)</v>
          </cell>
          <cell r="D371">
            <v>100</v>
          </cell>
          <cell r="E371" t="str">
            <v>T(50μl)</v>
          </cell>
          <cell r="L371">
            <v>100</v>
          </cell>
          <cell r="M371">
            <v>1</v>
          </cell>
          <cell r="T371">
            <v>100</v>
          </cell>
          <cell r="U371">
            <v>1</v>
          </cell>
          <cell r="AD371">
            <v>200</v>
          </cell>
          <cell r="AE371">
            <v>2</v>
          </cell>
          <cell r="AF371">
            <v>1</v>
          </cell>
          <cell r="AG371">
            <v>1</v>
          </cell>
          <cell r="AH371">
            <v>2</v>
          </cell>
          <cell r="AI371">
            <v>2</v>
          </cell>
        </row>
        <row r="372">
          <cell r="A372" t="str">
            <v>3.99.920009.0001</v>
          </cell>
          <cell r="B372" t="str">
            <v>M2274-NA-090807</v>
          </cell>
          <cell r="C372" t="str">
            <v>100T/套(50μl体系)</v>
          </cell>
          <cell r="D372">
            <v>100</v>
          </cell>
          <cell r="E372" t="str">
            <v>T(50μl)</v>
          </cell>
          <cell r="V372">
            <v>1400</v>
          </cell>
          <cell r="W372">
            <v>7</v>
          </cell>
          <cell r="X372">
            <v>800</v>
          </cell>
          <cell r="Y372">
            <v>6</v>
          </cell>
          <cell r="Z372">
            <v>1300</v>
          </cell>
          <cell r="AA372">
            <v>10</v>
          </cell>
          <cell r="AB372">
            <v>100</v>
          </cell>
          <cell r="AC372">
            <v>1</v>
          </cell>
          <cell r="AD372">
            <v>3600</v>
          </cell>
          <cell r="AE372">
            <v>24</v>
          </cell>
          <cell r="AF372">
            <v>36</v>
          </cell>
          <cell r="AG372">
            <v>24</v>
          </cell>
          <cell r="AH372">
            <v>36</v>
          </cell>
          <cell r="AI372">
            <v>24</v>
          </cell>
        </row>
        <row r="373">
          <cell r="A373" t="str">
            <v>3.99.920009.0002</v>
          </cell>
          <cell r="B373" t="str">
            <v>M2274-NA-090807</v>
          </cell>
          <cell r="C373" t="str">
            <v>1000T/套(50μl体系)</v>
          </cell>
          <cell r="D373">
            <v>1000</v>
          </cell>
          <cell r="E373" t="str">
            <v>T(50μl)</v>
          </cell>
          <cell r="Z373">
            <v>10000</v>
          </cell>
          <cell r="AA373">
            <v>2</v>
          </cell>
          <cell r="AB373">
            <v>5000</v>
          </cell>
          <cell r="AC373">
            <v>1</v>
          </cell>
          <cell r="AD373">
            <v>15000</v>
          </cell>
          <cell r="AE373">
            <v>3</v>
          </cell>
          <cell r="AF373">
            <v>15</v>
          </cell>
          <cell r="AG373">
            <v>3</v>
          </cell>
          <cell r="AH373">
            <v>15</v>
          </cell>
          <cell r="AI373">
            <v>3</v>
          </cell>
        </row>
        <row r="374">
          <cell r="A374" t="str">
            <v>3.99.920011.0001</v>
          </cell>
          <cell r="B374" t="str">
            <v>M2244-NA-014401</v>
          </cell>
          <cell r="C374" t="str">
            <v>100T/套(50μl体系)</v>
          </cell>
          <cell r="D374">
            <v>100</v>
          </cell>
          <cell r="E374" t="str">
            <v>T(50μl)</v>
          </cell>
          <cell r="Z374">
            <v>200</v>
          </cell>
          <cell r="AA374">
            <v>2</v>
          </cell>
          <cell r="AD374">
            <v>200</v>
          </cell>
          <cell r="AE374">
            <v>2</v>
          </cell>
          <cell r="AF374">
            <v>2</v>
          </cell>
          <cell r="AG374">
            <v>2</v>
          </cell>
          <cell r="AH374">
            <v>2</v>
          </cell>
          <cell r="AI374">
            <v>2</v>
          </cell>
        </row>
        <row r="375">
          <cell r="A375" t="str">
            <v>3.99.920029.0015</v>
          </cell>
          <cell r="B375" t="str">
            <v>FM5071-NA</v>
          </cell>
          <cell r="C375" t="str">
            <v>100T/套(50μl体系)</v>
          </cell>
          <cell r="D375">
            <v>100</v>
          </cell>
          <cell r="E375" t="str">
            <v>T(50μl)</v>
          </cell>
          <cell r="F375">
            <v>100</v>
          </cell>
          <cell r="G375">
            <v>1</v>
          </cell>
          <cell r="H375">
            <v>100</v>
          </cell>
          <cell r="I375">
            <v>1</v>
          </cell>
          <cell r="J375">
            <v>400</v>
          </cell>
          <cell r="K375">
            <v>3</v>
          </cell>
          <cell r="L375">
            <v>300</v>
          </cell>
          <cell r="M375">
            <v>3</v>
          </cell>
          <cell r="V375">
            <v>200</v>
          </cell>
          <cell r="W375">
            <v>1</v>
          </cell>
          <cell r="X375">
            <v>300</v>
          </cell>
          <cell r="Y375">
            <v>1</v>
          </cell>
          <cell r="AD375">
            <v>1400</v>
          </cell>
          <cell r="AE375">
            <v>10</v>
          </cell>
          <cell r="AF375">
            <v>5</v>
          </cell>
          <cell r="AG375">
            <v>2</v>
          </cell>
          <cell r="AH375">
            <v>14</v>
          </cell>
          <cell r="AI375">
            <v>10</v>
          </cell>
        </row>
        <row r="376">
          <cell r="A376" t="str">
            <v>3.99.920029.0028</v>
          </cell>
          <cell r="B376" t="str">
            <v>FM5071-NA</v>
          </cell>
          <cell r="C376" t="str">
            <v>1000T/套(50μl体系)</v>
          </cell>
          <cell r="D376">
            <v>1000</v>
          </cell>
          <cell r="E376" t="str">
            <v>T(50μl)</v>
          </cell>
          <cell r="H376">
            <v>80000</v>
          </cell>
          <cell r="I376">
            <v>1</v>
          </cell>
          <cell r="L376">
            <v>50000</v>
          </cell>
          <cell r="M376">
            <v>1</v>
          </cell>
          <cell r="N376">
            <v>54000</v>
          </cell>
          <cell r="O376">
            <v>2</v>
          </cell>
          <cell r="P376">
            <v>100000</v>
          </cell>
          <cell r="Q376">
            <v>1</v>
          </cell>
          <cell r="R376">
            <v>70000</v>
          </cell>
          <cell r="S376">
            <v>2</v>
          </cell>
          <cell r="T376">
            <v>50000</v>
          </cell>
          <cell r="U376">
            <v>2</v>
          </cell>
          <cell r="V376">
            <v>50000</v>
          </cell>
          <cell r="W376">
            <v>1</v>
          </cell>
          <cell r="X376">
            <v>50000</v>
          </cell>
          <cell r="Y376">
            <v>1</v>
          </cell>
          <cell r="AD376">
            <v>504000</v>
          </cell>
          <cell r="AE376">
            <v>11</v>
          </cell>
          <cell r="AF376">
            <v>220</v>
          </cell>
          <cell r="AG376">
            <v>6</v>
          </cell>
          <cell r="AH376">
            <v>504</v>
          </cell>
          <cell r="AI376">
            <v>11</v>
          </cell>
        </row>
        <row r="377">
          <cell r="A377" t="str">
            <v>3.99.920033.0015</v>
          </cell>
          <cell r="B377" t="str">
            <v>FM5161-NA</v>
          </cell>
          <cell r="C377" t="str">
            <v>100T/套(50μl体系)</v>
          </cell>
          <cell r="D377">
            <v>100</v>
          </cell>
          <cell r="E377" t="str">
            <v>T(50μl)</v>
          </cell>
          <cell r="F377">
            <v>100</v>
          </cell>
          <cell r="G377">
            <v>1</v>
          </cell>
          <cell r="R377">
            <v>300</v>
          </cell>
          <cell r="S377">
            <v>3</v>
          </cell>
          <cell r="AD377">
            <v>400</v>
          </cell>
          <cell r="AE377">
            <v>4</v>
          </cell>
          <cell r="AF377">
            <v>3</v>
          </cell>
          <cell r="AG377">
            <v>3</v>
          </cell>
          <cell r="AH377">
            <v>4</v>
          </cell>
          <cell r="AI377">
            <v>4</v>
          </cell>
        </row>
        <row r="378">
          <cell r="A378" t="str">
            <v>3.99.930001.0001</v>
          </cell>
          <cell r="B378" t="str">
            <v>E31-NA</v>
          </cell>
          <cell r="C378" t="str">
            <v>500U/套</v>
          </cell>
          <cell r="D378">
            <v>500</v>
          </cell>
          <cell r="E378" t="str">
            <v>U</v>
          </cell>
          <cell r="J378">
            <v>500</v>
          </cell>
          <cell r="K378">
            <v>1</v>
          </cell>
          <cell r="X378">
            <v>2500</v>
          </cell>
          <cell r="Y378">
            <v>3</v>
          </cell>
          <cell r="AB378">
            <v>1000</v>
          </cell>
          <cell r="AC378">
            <v>1</v>
          </cell>
          <cell r="AD378">
            <v>4000</v>
          </cell>
          <cell r="AE378">
            <v>5</v>
          </cell>
          <cell r="AF378">
            <v>7</v>
          </cell>
          <cell r="AG378">
            <v>4</v>
          </cell>
          <cell r="AH378">
            <v>8</v>
          </cell>
          <cell r="AI378">
            <v>5</v>
          </cell>
        </row>
        <row r="379">
          <cell r="A379" t="str">
            <v>3.99.930002.0014</v>
          </cell>
          <cell r="B379" t="str">
            <v>E07-NA</v>
          </cell>
          <cell r="C379" t="str">
            <v>500U/套</v>
          </cell>
          <cell r="D379">
            <v>500</v>
          </cell>
          <cell r="E379" t="str">
            <v>U</v>
          </cell>
          <cell r="J379">
            <v>7000</v>
          </cell>
          <cell r="K379">
            <v>3</v>
          </cell>
          <cell r="P379">
            <v>1000</v>
          </cell>
          <cell r="Q379">
            <v>1</v>
          </cell>
          <cell r="R379">
            <v>1000</v>
          </cell>
          <cell r="S379">
            <v>2</v>
          </cell>
          <cell r="AB379">
            <v>500</v>
          </cell>
          <cell r="AC379">
            <v>1</v>
          </cell>
          <cell r="AD379">
            <v>9500</v>
          </cell>
          <cell r="AE379">
            <v>7</v>
          </cell>
          <cell r="AF379">
            <v>3</v>
          </cell>
          <cell r="AG379">
            <v>3</v>
          </cell>
          <cell r="AH379">
            <v>19</v>
          </cell>
          <cell r="AI379">
            <v>7</v>
          </cell>
        </row>
        <row r="380">
          <cell r="A380" t="str">
            <v>3.99.930002.0223</v>
          </cell>
          <cell r="B380" t="str">
            <v>E07-NA</v>
          </cell>
          <cell r="C380" t="str">
            <v>5000U/套</v>
          </cell>
          <cell r="D380">
            <v>5000</v>
          </cell>
          <cell r="E380" t="str">
            <v>U</v>
          </cell>
          <cell r="J380">
            <v>5000</v>
          </cell>
          <cell r="K380">
            <v>1</v>
          </cell>
          <cell r="AB380">
            <v>5000</v>
          </cell>
          <cell r="AC380">
            <v>1</v>
          </cell>
          <cell r="AD380">
            <v>10000</v>
          </cell>
          <cell r="AE380">
            <v>2</v>
          </cell>
          <cell r="AF380">
            <v>1</v>
          </cell>
          <cell r="AG380">
            <v>1</v>
          </cell>
          <cell r="AH380">
            <v>2</v>
          </cell>
          <cell r="AI380">
            <v>2</v>
          </cell>
        </row>
        <row r="381">
          <cell r="A381" t="str">
            <v>3.99.930003.0014</v>
          </cell>
          <cell r="B381" t="str">
            <v>FE07-NA</v>
          </cell>
          <cell r="C381" t="str">
            <v>500U/套</v>
          </cell>
          <cell r="D381">
            <v>500</v>
          </cell>
          <cell r="E381" t="str">
            <v>U</v>
          </cell>
          <cell r="H381">
            <v>1000</v>
          </cell>
          <cell r="I381">
            <v>2</v>
          </cell>
          <cell r="R381">
            <v>3000</v>
          </cell>
          <cell r="S381">
            <v>1</v>
          </cell>
          <cell r="V381">
            <v>500</v>
          </cell>
          <cell r="W381">
            <v>1</v>
          </cell>
          <cell r="AD381">
            <v>4500</v>
          </cell>
          <cell r="AE381">
            <v>4</v>
          </cell>
          <cell r="AF381">
            <v>7</v>
          </cell>
          <cell r="AG381">
            <v>2</v>
          </cell>
          <cell r="AH381">
            <v>9</v>
          </cell>
          <cell r="AI381">
            <v>4</v>
          </cell>
        </row>
        <row r="382">
          <cell r="A382" t="str">
            <v>3.99.930003.0223</v>
          </cell>
          <cell r="B382" t="str">
            <v>FE07-NA</v>
          </cell>
          <cell r="C382" t="str">
            <v>5000U/套</v>
          </cell>
          <cell r="D382">
            <v>5000</v>
          </cell>
          <cell r="E382" t="str">
            <v>U</v>
          </cell>
          <cell r="V382">
            <v>10000</v>
          </cell>
          <cell r="W382">
            <v>1</v>
          </cell>
          <cell r="AD382">
            <v>10000</v>
          </cell>
          <cell r="AE382">
            <v>1</v>
          </cell>
          <cell r="AF382">
            <v>2</v>
          </cell>
          <cell r="AG382">
            <v>1</v>
          </cell>
          <cell r="AH382">
            <v>2</v>
          </cell>
          <cell r="AI382">
            <v>1</v>
          </cell>
        </row>
        <row r="383">
          <cell r="A383" t="str">
            <v>3.99.930004.0001</v>
          </cell>
          <cell r="B383" t="str">
            <v>E40-NA</v>
          </cell>
          <cell r="C383" t="str">
            <v>500U/套</v>
          </cell>
          <cell r="D383">
            <v>500</v>
          </cell>
          <cell r="E383" t="str">
            <v>U</v>
          </cell>
          <cell r="X383">
            <v>1000</v>
          </cell>
          <cell r="Y383">
            <v>1</v>
          </cell>
          <cell r="Z383">
            <v>500</v>
          </cell>
          <cell r="AA383">
            <v>1</v>
          </cell>
          <cell r="AD383">
            <v>1500</v>
          </cell>
          <cell r="AE383">
            <v>2</v>
          </cell>
          <cell r="AF383">
            <v>3</v>
          </cell>
          <cell r="AG383">
            <v>2</v>
          </cell>
          <cell r="AH383">
            <v>3</v>
          </cell>
          <cell r="AI383">
            <v>2</v>
          </cell>
        </row>
        <row r="384">
          <cell r="A384" t="str">
            <v>3.99.930007.0014</v>
          </cell>
          <cell r="B384" t="str">
            <v>E16-NA</v>
          </cell>
          <cell r="C384" t="str">
            <v>500U/套</v>
          </cell>
          <cell r="D384">
            <v>500</v>
          </cell>
          <cell r="E384" t="str">
            <v>U</v>
          </cell>
          <cell r="R384">
            <v>2500</v>
          </cell>
          <cell r="S384">
            <v>1</v>
          </cell>
          <cell r="AD384">
            <v>2500</v>
          </cell>
          <cell r="AE384">
            <v>1</v>
          </cell>
          <cell r="AF384">
            <v>5</v>
          </cell>
          <cell r="AG384">
            <v>1</v>
          </cell>
          <cell r="AH384">
            <v>5</v>
          </cell>
          <cell r="AI384">
            <v>1</v>
          </cell>
        </row>
        <row r="385">
          <cell r="A385" t="str">
            <v>3.99.930008.0014</v>
          </cell>
          <cell r="B385" t="str">
            <v>FE16-NA</v>
          </cell>
          <cell r="C385" t="str">
            <v>500U/套</v>
          </cell>
          <cell r="D385">
            <v>500</v>
          </cell>
          <cell r="E385" t="str">
            <v>U</v>
          </cell>
          <cell r="H385">
            <v>500</v>
          </cell>
          <cell r="I385">
            <v>1</v>
          </cell>
          <cell r="J385">
            <v>2500</v>
          </cell>
          <cell r="K385">
            <v>1</v>
          </cell>
          <cell r="V385">
            <v>1000</v>
          </cell>
          <cell r="W385">
            <v>1</v>
          </cell>
          <cell r="Z385">
            <v>500</v>
          </cell>
          <cell r="AA385">
            <v>1</v>
          </cell>
          <cell r="AD385">
            <v>4500</v>
          </cell>
          <cell r="AE385">
            <v>4</v>
          </cell>
          <cell r="AF385">
            <v>3</v>
          </cell>
          <cell r="AG385">
            <v>2</v>
          </cell>
          <cell r="AH385">
            <v>9</v>
          </cell>
          <cell r="AI385">
            <v>4</v>
          </cell>
        </row>
        <row r="386">
          <cell r="A386" t="str">
            <v>3.99.930013.0001</v>
          </cell>
          <cell r="B386" t="str">
            <v>FE20-NA</v>
          </cell>
          <cell r="C386" t="str">
            <v>500U/套</v>
          </cell>
          <cell r="D386">
            <v>500</v>
          </cell>
          <cell r="E386" t="str">
            <v>U</v>
          </cell>
          <cell r="Z386">
            <v>2500</v>
          </cell>
          <cell r="AA386">
            <v>2</v>
          </cell>
          <cell r="AB386">
            <v>2500</v>
          </cell>
          <cell r="AC386">
            <v>3</v>
          </cell>
          <cell r="AD386">
            <v>5000</v>
          </cell>
          <cell r="AE386">
            <v>5</v>
          </cell>
          <cell r="AF386">
            <v>10</v>
          </cell>
          <cell r="AG386">
            <v>5</v>
          </cell>
          <cell r="AH386">
            <v>10</v>
          </cell>
          <cell r="AI386">
            <v>5</v>
          </cell>
        </row>
        <row r="387">
          <cell r="A387" t="str">
            <v>3.99.930040.0014</v>
          </cell>
          <cell r="B387" t="str">
            <v>E02-NA</v>
          </cell>
          <cell r="C387" t="str">
            <v>500U/套</v>
          </cell>
          <cell r="D387">
            <v>500</v>
          </cell>
          <cell r="E387" t="str">
            <v>U</v>
          </cell>
          <cell r="F387">
            <v>2000</v>
          </cell>
          <cell r="G387">
            <v>2</v>
          </cell>
          <cell r="N387">
            <v>1500</v>
          </cell>
          <cell r="O387">
            <v>3</v>
          </cell>
          <cell r="AB387">
            <v>4500</v>
          </cell>
          <cell r="AC387">
            <v>1</v>
          </cell>
          <cell r="AD387">
            <v>8000</v>
          </cell>
          <cell r="AE387">
            <v>6</v>
          </cell>
          <cell r="AF387">
            <v>9</v>
          </cell>
          <cell r="AG387">
            <v>1</v>
          </cell>
          <cell r="AH387">
            <v>16</v>
          </cell>
          <cell r="AI387">
            <v>6</v>
          </cell>
        </row>
        <row r="388">
          <cell r="A388" t="str">
            <v>3.99.930040.0223</v>
          </cell>
          <cell r="B388" t="str">
            <v>E02-NA</v>
          </cell>
          <cell r="C388" t="str">
            <v>5000U/套</v>
          </cell>
          <cell r="D388">
            <v>5000</v>
          </cell>
          <cell r="E388" t="str">
            <v>U</v>
          </cell>
          <cell r="F388">
            <v>25000</v>
          </cell>
          <cell r="G388">
            <v>1</v>
          </cell>
          <cell r="AB388">
            <v>5000</v>
          </cell>
          <cell r="AC388">
            <v>1</v>
          </cell>
          <cell r="AD388">
            <v>30000</v>
          </cell>
          <cell r="AE388">
            <v>2</v>
          </cell>
          <cell r="AF388">
            <v>1</v>
          </cell>
          <cell r="AG388">
            <v>1</v>
          </cell>
          <cell r="AH388">
            <v>6</v>
          </cell>
          <cell r="AI388">
            <v>2</v>
          </cell>
        </row>
        <row r="389">
          <cell r="A389" t="str">
            <v>3.99.930041.0001</v>
          </cell>
          <cell r="B389" t="str">
            <v>E02-10-NA</v>
          </cell>
          <cell r="C389" t="str">
            <v>1000U/套</v>
          </cell>
          <cell r="D389">
            <v>1000</v>
          </cell>
          <cell r="E389" t="str">
            <v>U</v>
          </cell>
          <cell r="H389">
            <v>1000</v>
          </cell>
          <cell r="I389">
            <v>1</v>
          </cell>
          <cell r="J389">
            <v>3000</v>
          </cell>
          <cell r="K389">
            <v>1</v>
          </cell>
          <cell r="AD389">
            <v>4000</v>
          </cell>
          <cell r="AE389">
            <v>2</v>
          </cell>
          <cell r="AF389">
            <v>0</v>
          </cell>
          <cell r="AG389">
            <v>0</v>
          </cell>
          <cell r="AH389">
            <v>4</v>
          </cell>
          <cell r="AI389">
            <v>2</v>
          </cell>
        </row>
        <row r="390">
          <cell r="A390" t="str">
            <v>3.99.930041.0003</v>
          </cell>
          <cell r="B390" t="str">
            <v>E02-10-NA</v>
          </cell>
          <cell r="C390" t="str">
            <v>50000U/套</v>
          </cell>
          <cell r="D390">
            <v>50000</v>
          </cell>
          <cell r="E390" t="str">
            <v>U</v>
          </cell>
          <cell r="J390">
            <v>500000</v>
          </cell>
          <cell r="K390">
            <v>2</v>
          </cell>
          <cell r="T390">
            <v>250000</v>
          </cell>
          <cell r="U390">
            <v>1</v>
          </cell>
          <cell r="X390">
            <v>100000</v>
          </cell>
          <cell r="Y390">
            <v>1</v>
          </cell>
          <cell r="Z390">
            <v>300000</v>
          </cell>
          <cell r="AA390">
            <v>1</v>
          </cell>
          <cell r="AD390">
            <v>1150000</v>
          </cell>
          <cell r="AE390">
            <v>5</v>
          </cell>
          <cell r="AF390">
            <v>13</v>
          </cell>
          <cell r="AG390">
            <v>3</v>
          </cell>
          <cell r="AH390">
            <v>23</v>
          </cell>
          <cell r="AI390">
            <v>5</v>
          </cell>
        </row>
        <row r="391">
          <cell r="A391" t="str">
            <v>3.99.930045.0001</v>
          </cell>
          <cell r="B391" t="str">
            <v>E03-NA</v>
          </cell>
          <cell r="C391" t="str">
            <v>500U/套</v>
          </cell>
          <cell r="D391">
            <v>500</v>
          </cell>
          <cell r="E391" t="str">
            <v>U</v>
          </cell>
          <cell r="F391">
            <v>2500</v>
          </cell>
          <cell r="G391">
            <v>2</v>
          </cell>
          <cell r="H391">
            <v>2000</v>
          </cell>
          <cell r="I391">
            <v>2</v>
          </cell>
          <cell r="AD391">
            <v>4500</v>
          </cell>
          <cell r="AE391">
            <v>4</v>
          </cell>
          <cell r="AF391">
            <v>0</v>
          </cell>
          <cell r="AG391">
            <v>0</v>
          </cell>
          <cell r="AH391">
            <v>9</v>
          </cell>
          <cell r="AI391">
            <v>4</v>
          </cell>
        </row>
        <row r="392">
          <cell r="A392" t="str">
            <v>3.99.930045.0002</v>
          </cell>
          <cell r="B392" t="str">
            <v>E03-NA</v>
          </cell>
          <cell r="C392" t="str">
            <v>5000U/套</v>
          </cell>
          <cell r="D392">
            <v>5000</v>
          </cell>
          <cell r="E392" t="str">
            <v>U</v>
          </cell>
          <cell r="H392">
            <v>50000</v>
          </cell>
          <cell r="I392">
            <v>1</v>
          </cell>
          <cell r="AD392">
            <v>50000</v>
          </cell>
          <cell r="AE392">
            <v>1</v>
          </cell>
          <cell r="AF392">
            <v>0</v>
          </cell>
          <cell r="AG392">
            <v>0</v>
          </cell>
          <cell r="AH392">
            <v>10</v>
          </cell>
          <cell r="AI392">
            <v>1</v>
          </cell>
        </row>
        <row r="393">
          <cell r="A393" t="str">
            <v>3.99.930046.0001</v>
          </cell>
          <cell r="B393" t="str">
            <v>E20-NA</v>
          </cell>
          <cell r="C393" t="str">
            <v>500U/套</v>
          </cell>
          <cell r="D393">
            <v>500</v>
          </cell>
          <cell r="E393" t="str">
            <v>U</v>
          </cell>
          <cell r="J393">
            <v>2000</v>
          </cell>
          <cell r="K393">
            <v>2</v>
          </cell>
          <cell r="L393">
            <v>500</v>
          </cell>
          <cell r="M393">
            <v>1</v>
          </cell>
          <cell r="N393">
            <v>3000</v>
          </cell>
          <cell r="O393">
            <v>2</v>
          </cell>
          <cell r="P393">
            <v>6000</v>
          </cell>
          <cell r="Q393">
            <v>2</v>
          </cell>
          <cell r="R393">
            <v>7500</v>
          </cell>
          <cell r="S393">
            <v>2</v>
          </cell>
          <cell r="T393">
            <v>30000</v>
          </cell>
          <cell r="U393">
            <v>2</v>
          </cell>
          <cell r="Z393">
            <v>500</v>
          </cell>
          <cell r="AA393">
            <v>1</v>
          </cell>
          <cell r="AD393">
            <v>49500</v>
          </cell>
          <cell r="AE393">
            <v>12</v>
          </cell>
          <cell r="AF393">
            <v>76</v>
          </cell>
          <cell r="AG393">
            <v>5</v>
          </cell>
          <cell r="AH393">
            <v>99</v>
          </cell>
          <cell r="AI393">
            <v>12</v>
          </cell>
        </row>
        <row r="394">
          <cell r="A394" t="str">
            <v>3.99.940005.0002</v>
          </cell>
          <cell r="B394" t="str">
            <v>M2071-NA</v>
          </cell>
          <cell r="C394" t="str">
            <v>100T/套(50μl体系)</v>
          </cell>
          <cell r="D394">
            <v>100</v>
          </cell>
          <cell r="E394" t="str">
            <v>T(50μl)</v>
          </cell>
          <cell r="J394">
            <v>100</v>
          </cell>
          <cell r="K394">
            <v>1</v>
          </cell>
          <cell r="P394">
            <v>100</v>
          </cell>
          <cell r="Q394">
            <v>1</v>
          </cell>
          <cell r="T394">
            <v>100</v>
          </cell>
          <cell r="U394">
            <v>1</v>
          </cell>
          <cell r="AD394">
            <v>300</v>
          </cell>
          <cell r="AE394">
            <v>3</v>
          </cell>
          <cell r="AF394">
            <v>1</v>
          </cell>
          <cell r="AG394">
            <v>1</v>
          </cell>
          <cell r="AH394">
            <v>3</v>
          </cell>
          <cell r="AI394">
            <v>3</v>
          </cell>
        </row>
        <row r="395">
          <cell r="A395" t="str">
            <v>3.98.980001.0001</v>
          </cell>
          <cell r="B395" t="str">
            <v>BR1D301-01</v>
          </cell>
          <cell r="C395" t="str">
            <v>10T/套(20μl体系)</v>
          </cell>
          <cell r="E395" t="str">
            <v>包</v>
          </cell>
          <cell r="L395">
            <v>15</v>
          </cell>
          <cell r="M395">
            <v>14</v>
          </cell>
          <cell r="N395">
            <v>22</v>
          </cell>
          <cell r="O395">
            <v>19</v>
          </cell>
          <cell r="P395">
            <v>27</v>
          </cell>
          <cell r="Q395">
            <v>21</v>
          </cell>
          <cell r="R395">
            <v>7</v>
          </cell>
          <cell r="S395">
            <v>7</v>
          </cell>
          <cell r="T395">
            <v>4</v>
          </cell>
          <cell r="U395">
            <v>3</v>
          </cell>
          <cell r="V395">
            <v>2</v>
          </cell>
          <cell r="W395">
            <v>1</v>
          </cell>
          <cell r="X395">
            <v>6</v>
          </cell>
          <cell r="Y395">
            <v>4</v>
          </cell>
          <cell r="Z395">
            <v>2</v>
          </cell>
          <cell r="AA395">
            <v>2</v>
          </cell>
          <cell r="AB395">
            <v>4</v>
          </cell>
          <cell r="AC395">
            <v>4</v>
          </cell>
          <cell r="AD395">
            <v>89</v>
          </cell>
          <cell r="AE395">
            <v>75</v>
          </cell>
          <cell r="AF395">
            <v>25</v>
          </cell>
          <cell r="AG395">
            <v>21</v>
          </cell>
          <cell r="AH395">
            <v>89</v>
          </cell>
          <cell r="AI395">
            <v>75</v>
          </cell>
        </row>
        <row r="396">
          <cell r="A396" t="str">
            <v>3.98.980002.0002</v>
          </cell>
          <cell r="B396" t="str">
            <v>BR1A501-02</v>
          </cell>
          <cell r="C396" t="str">
            <v>100T/套(20μl体系)</v>
          </cell>
          <cell r="E396" t="str">
            <v>包</v>
          </cell>
          <cell r="L396">
            <v>11</v>
          </cell>
          <cell r="M396">
            <v>11</v>
          </cell>
          <cell r="N396">
            <v>19</v>
          </cell>
          <cell r="O396">
            <v>17</v>
          </cell>
          <cell r="P396">
            <v>1</v>
          </cell>
          <cell r="Q396">
            <v>1</v>
          </cell>
          <cell r="R396">
            <v>5</v>
          </cell>
          <cell r="S396">
            <v>4</v>
          </cell>
          <cell r="T396">
            <v>1</v>
          </cell>
          <cell r="U396">
            <v>1</v>
          </cell>
          <cell r="V396">
            <v>2</v>
          </cell>
          <cell r="W396">
            <v>2</v>
          </cell>
          <cell r="X396">
            <v>2</v>
          </cell>
          <cell r="Y396">
            <v>1</v>
          </cell>
          <cell r="Z396">
            <v>3</v>
          </cell>
          <cell r="AA396">
            <v>3</v>
          </cell>
          <cell r="AB396">
            <v>3</v>
          </cell>
          <cell r="AC396">
            <v>3</v>
          </cell>
          <cell r="AD396">
            <v>47</v>
          </cell>
          <cell r="AE396">
            <v>43</v>
          </cell>
          <cell r="AF396">
            <v>16</v>
          </cell>
          <cell r="AG396">
            <v>14</v>
          </cell>
          <cell r="AH396">
            <v>47</v>
          </cell>
          <cell r="AI396">
            <v>43</v>
          </cell>
        </row>
        <row r="397">
          <cell r="A397" t="str">
            <v>3.98.980001.0002</v>
          </cell>
          <cell r="B397" t="str">
            <v>BR1D301-02</v>
          </cell>
          <cell r="C397" t="str">
            <v>100T/套(20μl体系)</v>
          </cell>
          <cell r="E397" t="str">
            <v>包</v>
          </cell>
          <cell r="L397">
            <v>4</v>
          </cell>
          <cell r="M397">
            <v>4</v>
          </cell>
          <cell r="N397">
            <v>9</v>
          </cell>
          <cell r="O397">
            <v>9</v>
          </cell>
          <cell r="P397">
            <v>4</v>
          </cell>
          <cell r="Q397">
            <v>3</v>
          </cell>
          <cell r="R397">
            <v>14</v>
          </cell>
          <cell r="S397">
            <v>3</v>
          </cell>
          <cell r="X397">
            <v>3</v>
          </cell>
          <cell r="Y397">
            <v>1</v>
          </cell>
          <cell r="Z397">
            <v>3</v>
          </cell>
          <cell r="AA397">
            <v>2</v>
          </cell>
          <cell r="AB397">
            <v>5</v>
          </cell>
          <cell r="AC397">
            <v>1</v>
          </cell>
          <cell r="AD397">
            <v>42</v>
          </cell>
          <cell r="AE397">
            <v>23</v>
          </cell>
          <cell r="AF397">
            <v>25</v>
          </cell>
          <cell r="AG397">
            <v>7</v>
          </cell>
          <cell r="AH397">
            <v>42</v>
          </cell>
          <cell r="AI397">
            <v>23</v>
          </cell>
        </row>
        <row r="398">
          <cell r="A398" t="str">
            <v>3.98.980002.0003</v>
          </cell>
          <cell r="B398" t="str">
            <v>BR1A501-03</v>
          </cell>
          <cell r="C398" t="str">
            <v>500T/套(20μl体系)</v>
          </cell>
          <cell r="E398" t="str">
            <v>包</v>
          </cell>
          <cell r="L398">
            <v>2</v>
          </cell>
          <cell r="M398">
            <v>2</v>
          </cell>
          <cell r="N398">
            <v>9</v>
          </cell>
          <cell r="O398">
            <v>9</v>
          </cell>
          <cell r="P398">
            <v>2</v>
          </cell>
          <cell r="Q398">
            <v>2</v>
          </cell>
          <cell r="T398">
            <v>2</v>
          </cell>
          <cell r="U398">
            <v>2</v>
          </cell>
          <cell r="V398">
            <v>10</v>
          </cell>
          <cell r="W398">
            <v>2</v>
          </cell>
          <cell r="X398">
            <v>10</v>
          </cell>
          <cell r="Y398">
            <v>2</v>
          </cell>
          <cell r="AD398">
            <v>35</v>
          </cell>
          <cell r="AE398">
            <v>19</v>
          </cell>
          <cell r="AF398">
            <v>22</v>
          </cell>
          <cell r="AG398">
            <v>6</v>
          </cell>
          <cell r="AH398">
            <v>35</v>
          </cell>
          <cell r="AI398">
            <v>19</v>
          </cell>
        </row>
        <row r="399">
          <cell r="A399" t="str">
            <v>3.98.980002.0004</v>
          </cell>
          <cell r="B399" t="str">
            <v>BR1A501-04</v>
          </cell>
          <cell r="C399" t="str">
            <v>2500T/套(20μl体系)</v>
          </cell>
          <cell r="E399" t="str">
            <v>包</v>
          </cell>
          <cell r="L399">
            <v>4</v>
          </cell>
          <cell r="M399">
            <v>4</v>
          </cell>
          <cell r="N399">
            <v>6</v>
          </cell>
          <cell r="O399">
            <v>3</v>
          </cell>
          <cell r="AD399">
            <v>10</v>
          </cell>
          <cell r="AE399">
            <v>7</v>
          </cell>
          <cell r="AF399">
            <v>0</v>
          </cell>
          <cell r="AG399">
            <v>0</v>
          </cell>
          <cell r="AH399">
            <v>10</v>
          </cell>
          <cell r="AI399">
            <v>7</v>
          </cell>
        </row>
        <row r="400">
          <cell r="A400" t="str">
            <v>3.98.980001.0003</v>
          </cell>
          <cell r="B400" t="str">
            <v>BR1D301-03</v>
          </cell>
          <cell r="C400" t="str">
            <v>500T/套(20μl体系)</v>
          </cell>
          <cell r="E400" t="str">
            <v>包</v>
          </cell>
          <cell r="N400">
            <v>9</v>
          </cell>
          <cell r="O400">
            <v>3</v>
          </cell>
          <cell r="AD400">
            <v>9</v>
          </cell>
          <cell r="AE400">
            <v>3</v>
          </cell>
          <cell r="AF400">
            <v>0</v>
          </cell>
          <cell r="AG400">
            <v>0</v>
          </cell>
          <cell r="AH400">
            <v>9</v>
          </cell>
          <cell r="AI400">
            <v>3</v>
          </cell>
        </row>
        <row r="401">
          <cell r="A401" t="str">
            <v>3.98.980003.0001</v>
          </cell>
          <cell r="B401" t="str">
            <v>BR4C201-01</v>
          </cell>
          <cell r="C401" t="str">
            <v>250T/盒</v>
          </cell>
          <cell r="E401" t="str">
            <v>盒</v>
          </cell>
          <cell r="R401">
            <v>1</v>
          </cell>
          <cell r="S401">
            <v>1</v>
          </cell>
          <cell r="X401">
            <v>6</v>
          </cell>
          <cell r="Y401">
            <v>4</v>
          </cell>
          <cell r="Z401">
            <v>1</v>
          </cell>
          <cell r="AA401">
            <v>1</v>
          </cell>
          <cell r="AB401">
            <v>3</v>
          </cell>
          <cell r="AC401">
            <v>3</v>
          </cell>
          <cell r="AD401">
            <v>11</v>
          </cell>
          <cell r="AE401">
            <v>9</v>
          </cell>
          <cell r="AF401">
            <v>11</v>
          </cell>
          <cell r="AG401">
            <v>9</v>
          </cell>
          <cell r="AH401">
            <v>11</v>
          </cell>
          <cell r="AI401">
            <v>9</v>
          </cell>
        </row>
        <row r="402">
          <cell r="A402" t="str">
            <v>3.98.980004.0001</v>
          </cell>
          <cell r="B402" t="str">
            <v>BR1E102-40</v>
          </cell>
          <cell r="C402" t="str">
            <v>100T/套(20μl体系)</v>
          </cell>
          <cell r="E402" t="str">
            <v>包</v>
          </cell>
          <cell r="V402">
            <v>80</v>
          </cell>
          <cell r="W402">
            <v>2</v>
          </cell>
          <cell r="AD402">
            <v>80</v>
          </cell>
          <cell r="AE402">
            <v>2</v>
          </cell>
          <cell r="AF402">
            <v>80</v>
          </cell>
          <cell r="AG402">
            <v>2</v>
          </cell>
          <cell r="AH402">
            <v>80</v>
          </cell>
          <cell r="AI402">
            <v>2</v>
          </cell>
        </row>
        <row r="403">
          <cell r="A403" t="str">
            <v>3.98.980004.0002</v>
          </cell>
          <cell r="B403" t="str">
            <v>BR1E102-41</v>
          </cell>
          <cell r="C403" t="str">
            <v>500T/套(20μl体系)</v>
          </cell>
          <cell r="E403" t="str">
            <v>包</v>
          </cell>
          <cell r="V403">
            <v>15</v>
          </cell>
          <cell r="W403">
            <v>2</v>
          </cell>
          <cell r="AD403">
            <v>15</v>
          </cell>
          <cell r="AE403">
            <v>2</v>
          </cell>
          <cell r="AF403">
            <v>15</v>
          </cell>
          <cell r="AG403">
            <v>2</v>
          </cell>
          <cell r="AH403">
            <v>15</v>
          </cell>
          <cell r="AI403">
            <v>2</v>
          </cell>
        </row>
        <row r="404">
          <cell r="A404" t="str">
            <v>3.98.980003.0002</v>
          </cell>
          <cell r="B404" t="str">
            <v>BR4C201-02</v>
          </cell>
          <cell r="C404" t="str">
            <v>500T/盒</v>
          </cell>
          <cell r="E404" t="str">
            <v>盒</v>
          </cell>
          <cell r="V404">
            <v>1</v>
          </cell>
          <cell r="W404">
            <v>1</v>
          </cell>
          <cell r="AD404">
            <v>1</v>
          </cell>
          <cell r="AE404">
            <v>1</v>
          </cell>
          <cell r="AF404">
            <v>1</v>
          </cell>
          <cell r="AG404">
            <v>1</v>
          </cell>
          <cell r="AH404">
            <v>1</v>
          </cell>
          <cell r="AI404">
            <v>1</v>
          </cell>
        </row>
        <row r="405">
          <cell r="A405" t="str">
            <v>3.98.980004.0012</v>
          </cell>
          <cell r="B405" t="str">
            <v>BR1E102-41</v>
          </cell>
          <cell r="C405" t="str">
            <v>500T/套(20μl体系)</v>
          </cell>
          <cell r="E405" t="str">
            <v>包</v>
          </cell>
          <cell r="V405">
            <v>420</v>
          </cell>
          <cell r="W405">
            <v>2</v>
          </cell>
          <cell r="X405">
            <v>26</v>
          </cell>
          <cell r="Y405">
            <v>3</v>
          </cell>
          <cell r="Z405">
            <v>29</v>
          </cell>
          <cell r="AA405">
            <v>11</v>
          </cell>
          <cell r="AB405">
            <v>24</v>
          </cell>
          <cell r="AC405">
            <v>7</v>
          </cell>
          <cell r="AD405">
            <v>499</v>
          </cell>
          <cell r="AE405">
            <v>23</v>
          </cell>
          <cell r="AF405">
            <v>499</v>
          </cell>
          <cell r="AG405">
            <v>23</v>
          </cell>
          <cell r="AH405">
            <v>499</v>
          </cell>
          <cell r="AI405">
            <v>23</v>
          </cell>
        </row>
        <row r="406">
          <cell r="A406" t="str">
            <v>3.98.980004.0011</v>
          </cell>
          <cell r="B406" t="str">
            <v>BR1E102-40</v>
          </cell>
          <cell r="C406" t="str">
            <v>100T/套(20μl体系)</v>
          </cell>
          <cell r="E406" t="str">
            <v>包</v>
          </cell>
          <cell r="X406">
            <v>5</v>
          </cell>
          <cell r="Y406">
            <v>3</v>
          </cell>
          <cell r="Z406">
            <v>48</v>
          </cell>
          <cell r="AA406">
            <v>48</v>
          </cell>
          <cell r="AB406">
            <v>30</v>
          </cell>
          <cell r="AC406">
            <v>29</v>
          </cell>
          <cell r="AD406">
            <v>83</v>
          </cell>
          <cell r="AE406">
            <v>80</v>
          </cell>
          <cell r="AF406">
            <v>83</v>
          </cell>
          <cell r="AG406">
            <v>80</v>
          </cell>
          <cell r="AH406">
            <v>83</v>
          </cell>
          <cell r="AI406">
            <v>80</v>
          </cell>
        </row>
        <row r="407">
          <cell r="A407" t="str">
            <v>3.99.920011.0011</v>
          </cell>
          <cell r="B407" t="str">
            <v>M2244-NA-014401</v>
          </cell>
          <cell r="C407" t="str">
            <v>50000T/套(25μl体系)</v>
          </cell>
          <cell r="D407">
            <v>50000</v>
          </cell>
          <cell r="E407" t="str">
            <v>T(25μl)</v>
          </cell>
          <cell r="X407">
            <v>100000</v>
          </cell>
          <cell r="Y407">
            <v>1</v>
          </cell>
          <cell r="AD407">
            <v>100000</v>
          </cell>
          <cell r="AE407">
            <v>1</v>
          </cell>
          <cell r="AF407">
            <v>2</v>
          </cell>
          <cell r="AG407">
            <v>1</v>
          </cell>
          <cell r="AH407">
            <v>2</v>
          </cell>
          <cell r="AI407">
            <v>1</v>
          </cell>
        </row>
        <row r="408">
          <cell r="A408" t="str">
            <v>3.99.920011.0012</v>
          </cell>
          <cell r="B408" t="str">
            <v>M2244-NA-014401</v>
          </cell>
          <cell r="C408" t="str">
            <v>5000T/套(25μl体系)</v>
          </cell>
          <cell r="D408">
            <v>5000</v>
          </cell>
          <cell r="E408" t="str">
            <v>T(25μl)</v>
          </cell>
          <cell r="X408">
            <v>5000</v>
          </cell>
          <cell r="Y408">
            <v>1</v>
          </cell>
          <cell r="AD408">
            <v>5000</v>
          </cell>
          <cell r="AE408">
            <v>1</v>
          </cell>
          <cell r="AF408">
            <v>1</v>
          </cell>
          <cell r="AG408">
            <v>1</v>
          </cell>
          <cell r="AH408">
            <v>1</v>
          </cell>
          <cell r="AI408">
            <v>1</v>
          </cell>
        </row>
      </sheetData>
      <sheetData sheetId="8">
        <row r="1">
          <cell r="E1" t="str">
            <v>月份</v>
          </cell>
          <cell r="F1" t="str">
            <v>值</v>
          </cell>
        </row>
        <row r="2">
          <cell r="E2" t="str">
            <v>01</v>
          </cell>
          <cell r="G2" t="str">
            <v>02</v>
          </cell>
          <cell r="I2" t="str">
            <v>03</v>
          </cell>
          <cell r="K2" t="str">
            <v>04</v>
          </cell>
          <cell r="M2" t="str">
            <v>05</v>
          </cell>
          <cell r="O2" t="str">
            <v>06</v>
          </cell>
          <cell r="Q2" t="str">
            <v>07</v>
          </cell>
          <cell r="S2" t="str">
            <v>08</v>
          </cell>
          <cell r="U2" t="str">
            <v>09</v>
          </cell>
          <cell r="W2" t="str">
            <v>10</v>
          </cell>
          <cell r="Y2" t="str">
            <v>11</v>
          </cell>
          <cell r="AA2" t="str">
            <v>12</v>
          </cell>
          <cell r="AC2" t="str">
            <v>求和项:实发数量汇总</v>
          </cell>
          <cell r="AD2" t="str">
            <v>计数项:实发数量汇总</v>
          </cell>
          <cell r="AE2" t="str">
            <v>07-12总发货量</v>
          </cell>
          <cell r="AF2" t="str">
            <v>07-12总发货次数</v>
          </cell>
        </row>
        <row r="3">
          <cell r="A3" t="str">
            <v>标准产品编码扣除3.98</v>
          </cell>
          <cell r="B3" t="str">
            <v>标准产品货号</v>
          </cell>
          <cell r="C3" t="str">
            <v>规格型号</v>
          </cell>
          <cell r="D3" t="str">
            <v>库存单位</v>
          </cell>
          <cell r="E3" t="str">
            <v>求和项:实发数量</v>
          </cell>
          <cell r="F3" t="str">
            <v>计数项:实发数量</v>
          </cell>
          <cell r="G3" t="str">
            <v>求和项:实发数量</v>
          </cell>
          <cell r="H3" t="str">
            <v>计数项:实发数量</v>
          </cell>
          <cell r="I3" t="str">
            <v>求和项:实发数量</v>
          </cell>
          <cell r="J3" t="str">
            <v>计数项:实发数量</v>
          </cell>
          <cell r="K3" t="str">
            <v>求和项:实发数量</v>
          </cell>
          <cell r="L3" t="str">
            <v>计数项:实发数量</v>
          </cell>
          <cell r="M3" t="str">
            <v>求和项:实发数量</v>
          </cell>
          <cell r="N3" t="str">
            <v>计数项:实发数量</v>
          </cell>
          <cell r="O3" t="str">
            <v>求和项:实发数量</v>
          </cell>
          <cell r="P3" t="str">
            <v>计数项:实发数量</v>
          </cell>
          <cell r="Q3" t="str">
            <v>求和项:实发数量</v>
          </cell>
          <cell r="R3" t="str">
            <v>计数项:实发数量</v>
          </cell>
          <cell r="S3" t="str">
            <v>求和项:实发数量</v>
          </cell>
          <cell r="T3" t="str">
            <v>计数项:实发数量</v>
          </cell>
          <cell r="U3" t="str">
            <v>求和项:实发数量</v>
          </cell>
          <cell r="V3" t="str">
            <v>计数项:实发数量</v>
          </cell>
          <cell r="W3" t="str">
            <v>求和项:实发数量</v>
          </cell>
          <cell r="X3" t="str">
            <v>计数项:实发数量</v>
          </cell>
          <cell r="Y3" t="str">
            <v>求和项:实发数量</v>
          </cell>
          <cell r="Z3" t="str">
            <v>计数项:实发数量</v>
          </cell>
          <cell r="AA3" t="str">
            <v>求和项:实发数量</v>
          </cell>
          <cell r="AB3" t="str">
            <v>计数项:实发数量</v>
          </cell>
          <cell r="AC3" t="str">
            <v>01-12总发货量</v>
          </cell>
          <cell r="AD3" t="str">
            <v>01-12总发货量</v>
          </cell>
        </row>
        <row r="4">
          <cell r="A4" t="str">
            <v>3.01.010001.0001</v>
          </cell>
          <cell r="B4" t="str">
            <v>E13</v>
          </cell>
          <cell r="C4" t="str">
            <v>200U/μl</v>
          </cell>
          <cell r="D4" t="str">
            <v>ml</v>
          </cell>
          <cell r="E4">
            <v>0.4</v>
          </cell>
          <cell r="F4">
            <v>3</v>
          </cell>
          <cell r="K4">
            <v>0.3</v>
          </cell>
          <cell r="L4">
            <v>3</v>
          </cell>
          <cell r="M4">
            <v>0.6</v>
          </cell>
          <cell r="N4">
            <v>2</v>
          </cell>
          <cell r="Q4">
            <v>0.1</v>
          </cell>
          <cell r="R4">
            <v>1</v>
          </cell>
          <cell r="S4">
            <v>0.3</v>
          </cell>
          <cell r="T4">
            <v>2</v>
          </cell>
          <cell r="U4">
            <v>0.2</v>
          </cell>
          <cell r="V4">
            <v>1</v>
          </cell>
          <cell r="Y4">
            <v>2.4</v>
          </cell>
          <cell r="Z4">
            <v>4</v>
          </cell>
          <cell r="AC4">
            <v>4.3</v>
          </cell>
          <cell r="AD4">
            <v>16</v>
          </cell>
          <cell r="AE4">
            <v>3</v>
          </cell>
          <cell r="AF4">
            <v>8</v>
          </cell>
        </row>
        <row r="5">
          <cell r="A5" t="str">
            <v>3.01.010001.0002</v>
          </cell>
          <cell r="B5" t="str">
            <v>E13</v>
          </cell>
          <cell r="C5" t="str">
            <v>200U/μl</v>
          </cell>
          <cell r="D5" t="str">
            <v>ml</v>
          </cell>
          <cell r="E5">
            <v>63</v>
          </cell>
          <cell r="F5">
            <v>7</v>
          </cell>
          <cell r="G5">
            <v>44</v>
          </cell>
          <cell r="H5">
            <v>5</v>
          </cell>
          <cell r="I5">
            <v>69</v>
          </cell>
          <cell r="J5">
            <v>5</v>
          </cell>
          <cell r="K5">
            <v>44</v>
          </cell>
          <cell r="L5">
            <v>5</v>
          </cell>
          <cell r="M5">
            <v>2</v>
          </cell>
          <cell r="N5">
            <v>1</v>
          </cell>
          <cell r="O5">
            <v>31.5</v>
          </cell>
          <cell r="P5">
            <v>4</v>
          </cell>
          <cell r="Q5">
            <v>35</v>
          </cell>
          <cell r="R5">
            <v>2</v>
          </cell>
          <cell r="S5">
            <v>31</v>
          </cell>
          <cell r="T5">
            <v>3</v>
          </cell>
          <cell r="U5">
            <v>30</v>
          </cell>
          <cell r="V5">
            <v>1</v>
          </cell>
          <cell r="W5">
            <v>30</v>
          </cell>
          <cell r="X5">
            <v>1</v>
          </cell>
          <cell r="Y5">
            <v>153.5</v>
          </cell>
          <cell r="Z5">
            <v>8</v>
          </cell>
          <cell r="AA5">
            <v>83.1</v>
          </cell>
          <cell r="AB5">
            <v>7</v>
          </cell>
          <cell r="AC5">
            <v>616.1</v>
          </cell>
          <cell r="AD5">
            <v>49</v>
          </cell>
          <cell r="AE5">
            <v>362.6</v>
          </cell>
          <cell r="AF5">
            <v>22</v>
          </cell>
        </row>
        <row r="6">
          <cell r="A6" t="str">
            <v>3.01.010001.0003</v>
          </cell>
          <cell r="B6" t="str">
            <v>E13</v>
          </cell>
          <cell r="C6" t="str">
            <v>200U/μl</v>
          </cell>
          <cell r="D6" t="str">
            <v>ml</v>
          </cell>
          <cell r="I6">
            <v>43</v>
          </cell>
          <cell r="J6">
            <v>2</v>
          </cell>
          <cell r="M6">
            <v>20</v>
          </cell>
          <cell r="N6">
            <v>1</v>
          </cell>
          <cell r="O6">
            <v>20</v>
          </cell>
          <cell r="P6">
            <v>1</v>
          </cell>
          <cell r="Q6">
            <v>15</v>
          </cell>
          <cell r="R6">
            <v>1</v>
          </cell>
          <cell r="S6">
            <v>85</v>
          </cell>
          <cell r="T6">
            <v>2</v>
          </cell>
          <cell r="U6">
            <v>10</v>
          </cell>
          <cell r="V6">
            <v>1</v>
          </cell>
          <cell r="W6">
            <v>66.5</v>
          </cell>
          <cell r="X6">
            <v>2</v>
          </cell>
          <cell r="Y6">
            <v>112</v>
          </cell>
          <cell r="Z6">
            <v>4</v>
          </cell>
          <cell r="AA6">
            <v>85</v>
          </cell>
          <cell r="AB6">
            <v>2</v>
          </cell>
          <cell r="AC6">
            <v>456.5</v>
          </cell>
          <cell r="AD6">
            <v>16</v>
          </cell>
          <cell r="AE6">
            <v>373.5</v>
          </cell>
          <cell r="AF6">
            <v>12</v>
          </cell>
        </row>
        <row r="7">
          <cell r="A7" t="str">
            <v>3.01.010001.0026</v>
          </cell>
          <cell r="B7" t="str">
            <v>E13</v>
          </cell>
          <cell r="C7" t="str">
            <v>200U/μl</v>
          </cell>
          <cell r="D7" t="str">
            <v>ml</v>
          </cell>
          <cell r="AA7">
            <v>200</v>
          </cell>
          <cell r="AB7">
            <v>2</v>
          </cell>
          <cell r="AC7">
            <v>200</v>
          </cell>
          <cell r="AD7">
            <v>2</v>
          </cell>
          <cell r="AE7">
            <v>200</v>
          </cell>
          <cell r="AF7">
            <v>2</v>
          </cell>
        </row>
        <row r="8">
          <cell r="A8" t="str">
            <v>3.01.010002.0001</v>
          </cell>
          <cell r="B8" t="str">
            <v>E12</v>
          </cell>
          <cell r="C8" t="str">
            <v>200U/μl</v>
          </cell>
          <cell r="D8" t="str">
            <v>ml</v>
          </cell>
          <cell r="K8">
            <v>0.2</v>
          </cell>
          <cell r="L8">
            <v>1</v>
          </cell>
          <cell r="AC8">
            <v>0.2</v>
          </cell>
          <cell r="AD8">
            <v>1</v>
          </cell>
          <cell r="AE8">
            <v>0</v>
          </cell>
          <cell r="AF8">
            <v>0</v>
          </cell>
        </row>
        <row r="9">
          <cell r="A9" t="str">
            <v>3.01.010003.0005</v>
          </cell>
          <cell r="B9" t="str">
            <v>E29</v>
          </cell>
          <cell r="C9" t="str">
            <v>200U/μl</v>
          </cell>
          <cell r="D9" t="str">
            <v>ml</v>
          </cell>
          <cell r="G9">
            <v>6</v>
          </cell>
          <cell r="H9">
            <v>2</v>
          </cell>
          <cell r="I9">
            <v>6</v>
          </cell>
          <cell r="J9">
            <v>2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2</v>
          </cell>
          <cell r="R9">
            <v>1</v>
          </cell>
          <cell r="S9">
            <v>8</v>
          </cell>
          <cell r="T9">
            <v>2</v>
          </cell>
          <cell r="Y9">
            <v>2</v>
          </cell>
          <cell r="Z9">
            <v>1</v>
          </cell>
          <cell r="AC9">
            <v>26</v>
          </cell>
          <cell r="AD9">
            <v>10</v>
          </cell>
          <cell r="AE9">
            <v>12</v>
          </cell>
          <cell r="AF9">
            <v>4</v>
          </cell>
        </row>
        <row r="10">
          <cell r="A10" t="str">
            <v>3.01.010004.0003</v>
          </cell>
          <cell r="B10" t="str">
            <v>E29</v>
          </cell>
          <cell r="C10" t="str">
            <v>200U/μl</v>
          </cell>
          <cell r="D10" t="str">
            <v>ml</v>
          </cell>
          <cell r="E10">
            <v>35</v>
          </cell>
          <cell r="F10">
            <v>1</v>
          </cell>
          <cell r="AC10">
            <v>35</v>
          </cell>
          <cell r="AD10">
            <v>1</v>
          </cell>
          <cell r="AE10">
            <v>0</v>
          </cell>
          <cell r="AF10">
            <v>0</v>
          </cell>
        </row>
        <row r="11">
          <cell r="A11" t="str">
            <v>3.01.010004.0004</v>
          </cell>
          <cell r="B11" t="str">
            <v>E29</v>
          </cell>
          <cell r="C11" t="str">
            <v>200U/μl</v>
          </cell>
          <cell r="D11" t="str">
            <v>ml</v>
          </cell>
          <cell r="I11">
            <v>80</v>
          </cell>
          <cell r="J11">
            <v>1</v>
          </cell>
          <cell r="U11">
            <v>39</v>
          </cell>
          <cell r="V11">
            <v>1</v>
          </cell>
          <cell r="AC11">
            <v>119</v>
          </cell>
          <cell r="AD11">
            <v>2</v>
          </cell>
          <cell r="AE11">
            <v>39</v>
          </cell>
          <cell r="AF11">
            <v>1</v>
          </cell>
        </row>
        <row r="12">
          <cell r="A12" t="str">
            <v>3.01.010006.0001</v>
          </cell>
          <cell r="B12" t="str">
            <v>E43</v>
          </cell>
          <cell r="C12" t="str">
            <v>200U/μl</v>
          </cell>
          <cell r="D12" t="str">
            <v>ml</v>
          </cell>
          <cell r="E12">
            <v>0.7</v>
          </cell>
          <cell r="F12">
            <v>3</v>
          </cell>
          <cell r="G12">
            <v>0.2</v>
          </cell>
          <cell r="H12">
            <v>2</v>
          </cell>
          <cell r="I12">
            <v>2.2000000000000002</v>
          </cell>
          <cell r="J12">
            <v>14</v>
          </cell>
          <cell r="K12">
            <v>3.7</v>
          </cell>
          <cell r="L12">
            <v>11</v>
          </cell>
          <cell r="M12">
            <v>3.4</v>
          </cell>
          <cell r="N12">
            <v>6</v>
          </cell>
          <cell r="O12">
            <v>5.0999999999999996</v>
          </cell>
          <cell r="P12">
            <v>2</v>
          </cell>
          <cell r="Q12">
            <v>0.6</v>
          </cell>
          <cell r="R12">
            <v>3</v>
          </cell>
          <cell r="S12">
            <v>0.4</v>
          </cell>
          <cell r="T12">
            <v>1</v>
          </cell>
          <cell r="U12">
            <v>2.2000000000000002</v>
          </cell>
          <cell r="V12">
            <v>8</v>
          </cell>
          <cell r="W12">
            <v>0.5</v>
          </cell>
          <cell r="X12">
            <v>3</v>
          </cell>
          <cell r="Y12">
            <v>1.2</v>
          </cell>
          <cell r="Z12">
            <v>5</v>
          </cell>
          <cell r="AA12">
            <v>0.3</v>
          </cell>
          <cell r="AB12">
            <v>3</v>
          </cell>
          <cell r="AC12">
            <v>20.5</v>
          </cell>
          <cell r="AD12">
            <v>61</v>
          </cell>
          <cell r="AE12">
            <v>5.2</v>
          </cell>
          <cell r="AF12">
            <v>23</v>
          </cell>
        </row>
        <row r="13">
          <cell r="A13" t="str">
            <v>3.01.010006.0002</v>
          </cell>
          <cell r="B13" t="str">
            <v>E43</v>
          </cell>
          <cell r="C13" t="str">
            <v>200U/μl</v>
          </cell>
          <cell r="D13" t="str">
            <v>ml</v>
          </cell>
          <cell r="E13">
            <v>1</v>
          </cell>
          <cell r="F13">
            <v>1</v>
          </cell>
          <cell r="I13">
            <v>2</v>
          </cell>
          <cell r="J13">
            <v>1</v>
          </cell>
          <cell r="K13">
            <v>6</v>
          </cell>
          <cell r="L13">
            <v>2</v>
          </cell>
          <cell r="M13">
            <v>1</v>
          </cell>
          <cell r="N13">
            <v>1</v>
          </cell>
          <cell r="Q13">
            <v>1</v>
          </cell>
          <cell r="R13">
            <v>2</v>
          </cell>
          <cell r="U13">
            <v>1</v>
          </cell>
          <cell r="V13">
            <v>1</v>
          </cell>
          <cell r="W13">
            <v>2</v>
          </cell>
          <cell r="X13">
            <v>1</v>
          </cell>
          <cell r="AC13">
            <v>14</v>
          </cell>
          <cell r="AD13">
            <v>9</v>
          </cell>
          <cell r="AE13">
            <v>4</v>
          </cell>
          <cell r="AF13">
            <v>4</v>
          </cell>
        </row>
        <row r="14">
          <cell r="A14" t="str">
            <v>3.01.010007.0001</v>
          </cell>
          <cell r="B14" t="str">
            <v>E42</v>
          </cell>
          <cell r="C14" t="str">
            <v>200U/μl</v>
          </cell>
          <cell r="D14" t="str">
            <v>ml</v>
          </cell>
          <cell r="K14">
            <v>0.4</v>
          </cell>
          <cell r="L14">
            <v>4</v>
          </cell>
          <cell r="M14">
            <v>0.2</v>
          </cell>
          <cell r="N14">
            <v>2</v>
          </cell>
          <cell r="O14">
            <v>0.2</v>
          </cell>
          <cell r="P14">
            <v>2</v>
          </cell>
          <cell r="Q14">
            <v>0.1</v>
          </cell>
          <cell r="R14">
            <v>1</v>
          </cell>
          <cell r="S14">
            <v>0.3</v>
          </cell>
          <cell r="T14">
            <v>3</v>
          </cell>
          <cell r="Y14">
            <v>0.3</v>
          </cell>
          <cell r="Z14">
            <v>2</v>
          </cell>
          <cell r="AA14">
            <v>0.1</v>
          </cell>
          <cell r="AB14">
            <v>1</v>
          </cell>
          <cell r="AC14">
            <v>1.6</v>
          </cell>
          <cell r="AD14">
            <v>15</v>
          </cell>
          <cell r="AE14">
            <v>0.79999999999999993</v>
          </cell>
          <cell r="AF14">
            <v>7</v>
          </cell>
        </row>
        <row r="15">
          <cell r="A15" t="str">
            <v>3.01.020001.0013</v>
          </cell>
          <cell r="B15" t="str">
            <v>FE13</v>
          </cell>
          <cell r="C15" t="str">
            <v>200U/μl</v>
          </cell>
          <cell r="D15" t="str">
            <v>ml</v>
          </cell>
          <cell r="G15">
            <v>0.3</v>
          </cell>
          <cell r="H15">
            <v>2</v>
          </cell>
          <cell r="I15">
            <v>0.1</v>
          </cell>
          <cell r="J15">
            <v>1</v>
          </cell>
          <cell r="K15">
            <v>0.1</v>
          </cell>
          <cell r="L15">
            <v>1</v>
          </cell>
          <cell r="M15">
            <v>0.3</v>
          </cell>
          <cell r="N15">
            <v>3</v>
          </cell>
          <cell r="AA15">
            <v>0.3</v>
          </cell>
          <cell r="AB15">
            <v>3</v>
          </cell>
          <cell r="AC15">
            <v>1.1000000000000001</v>
          </cell>
          <cell r="AD15">
            <v>10</v>
          </cell>
          <cell r="AE15">
            <v>0.3</v>
          </cell>
          <cell r="AF15">
            <v>3</v>
          </cell>
        </row>
        <row r="16">
          <cell r="A16" t="str">
            <v>3.01.020001.0014</v>
          </cell>
          <cell r="B16" t="str">
            <v>FE13</v>
          </cell>
          <cell r="C16" t="str">
            <v>200U/μl</v>
          </cell>
          <cell r="D16" t="str">
            <v>ml</v>
          </cell>
          <cell r="E16">
            <v>27.5</v>
          </cell>
          <cell r="F16">
            <v>5</v>
          </cell>
          <cell r="G16">
            <v>14</v>
          </cell>
          <cell r="H16">
            <v>2</v>
          </cell>
          <cell r="I16">
            <v>42.5</v>
          </cell>
          <cell r="J16">
            <v>10</v>
          </cell>
          <cell r="K16">
            <v>40</v>
          </cell>
          <cell r="L16">
            <v>9</v>
          </cell>
          <cell r="M16">
            <v>5</v>
          </cell>
          <cell r="N16">
            <v>2</v>
          </cell>
          <cell r="O16">
            <v>37</v>
          </cell>
          <cell r="P16">
            <v>5</v>
          </cell>
          <cell r="Q16">
            <v>44</v>
          </cell>
          <cell r="R16">
            <v>8</v>
          </cell>
          <cell r="S16">
            <v>25</v>
          </cell>
          <cell r="T16">
            <v>3</v>
          </cell>
          <cell r="U16">
            <v>21.5</v>
          </cell>
          <cell r="V16">
            <v>5</v>
          </cell>
          <cell r="W16">
            <v>12</v>
          </cell>
          <cell r="X16">
            <v>2</v>
          </cell>
          <cell r="Y16">
            <v>48</v>
          </cell>
          <cell r="Z16">
            <v>3</v>
          </cell>
          <cell r="AA16">
            <v>6</v>
          </cell>
          <cell r="AB16">
            <v>2</v>
          </cell>
          <cell r="AC16">
            <v>322.5</v>
          </cell>
          <cell r="AD16">
            <v>56</v>
          </cell>
          <cell r="AE16">
            <v>156.5</v>
          </cell>
          <cell r="AF16">
            <v>23</v>
          </cell>
        </row>
        <row r="17">
          <cell r="A17" t="str">
            <v>3.01.020001.0015</v>
          </cell>
          <cell r="B17" t="str">
            <v>FE13</v>
          </cell>
          <cell r="C17" t="str">
            <v>200U/μl</v>
          </cell>
          <cell r="D17" t="str">
            <v>ml</v>
          </cell>
          <cell r="E17">
            <v>30</v>
          </cell>
          <cell r="F17">
            <v>2</v>
          </cell>
          <cell r="G17">
            <v>10</v>
          </cell>
          <cell r="H17">
            <v>1</v>
          </cell>
          <cell r="S17">
            <v>18</v>
          </cell>
          <cell r="T17">
            <v>2</v>
          </cell>
          <cell r="U17">
            <v>20</v>
          </cell>
          <cell r="V17">
            <v>1</v>
          </cell>
          <cell r="W17">
            <v>7.5</v>
          </cell>
          <cell r="X17">
            <v>1</v>
          </cell>
          <cell r="Y17">
            <v>70</v>
          </cell>
          <cell r="Z17">
            <v>2</v>
          </cell>
          <cell r="AA17">
            <v>30</v>
          </cell>
          <cell r="AB17">
            <v>1</v>
          </cell>
          <cell r="AC17">
            <v>185.5</v>
          </cell>
          <cell r="AD17">
            <v>10</v>
          </cell>
          <cell r="AE17">
            <v>145.5</v>
          </cell>
          <cell r="AF17">
            <v>7</v>
          </cell>
        </row>
        <row r="18">
          <cell r="A18" t="str">
            <v>3.01.020003.0005</v>
          </cell>
          <cell r="B18" t="str">
            <v>FMD5084-4-3</v>
          </cell>
          <cell r="C18" t="str">
            <v>50×</v>
          </cell>
          <cell r="D18" t="str">
            <v>ml</v>
          </cell>
          <cell r="O18">
            <v>0.2</v>
          </cell>
          <cell r="P18">
            <v>2</v>
          </cell>
          <cell r="AC18">
            <v>0.2</v>
          </cell>
          <cell r="AD18">
            <v>2</v>
          </cell>
          <cell r="AE18">
            <v>0</v>
          </cell>
          <cell r="AF18">
            <v>0</v>
          </cell>
        </row>
        <row r="19">
          <cell r="A19" t="str">
            <v>3.01.020003.0006</v>
          </cell>
          <cell r="B19" t="str">
            <v>FMD5084-4-3</v>
          </cell>
          <cell r="C19" t="str">
            <v>50×</v>
          </cell>
          <cell r="D19" t="str">
            <v>ml</v>
          </cell>
          <cell r="Y19">
            <v>1</v>
          </cell>
          <cell r="Z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</row>
        <row r="20">
          <cell r="A20" t="str">
            <v>3.01.020006.0005</v>
          </cell>
          <cell r="B20" t="str">
            <v>FE29</v>
          </cell>
          <cell r="C20" t="str">
            <v>200U/μl</v>
          </cell>
          <cell r="D20" t="str">
            <v>ml</v>
          </cell>
          <cell r="E20">
            <v>0.5</v>
          </cell>
          <cell r="F20">
            <v>1</v>
          </cell>
          <cell r="K20">
            <v>0.1</v>
          </cell>
          <cell r="L20">
            <v>1</v>
          </cell>
          <cell r="AC20">
            <v>0.6</v>
          </cell>
          <cell r="AD20">
            <v>2</v>
          </cell>
          <cell r="AE20">
            <v>0</v>
          </cell>
          <cell r="AF20">
            <v>0</v>
          </cell>
        </row>
        <row r="21">
          <cell r="A21" t="str">
            <v>3.01.020009.0001</v>
          </cell>
          <cell r="B21" t="str">
            <v>FMD5084-000901-3</v>
          </cell>
          <cell r="C21" t="str">
            <v>200×</v>
          </cell>
          <cell r="D21" t="str">
            <v>ml</v>
          </cell>
          <cell r="G21">
            <v>0.75</v>
          </cell>
          <cell r="H21">
            <v>1</v>
          </cell>
          <cell r="M21">
            <v>0.75</v>
          </cell>
          <cell r="N21">
            <v>1</v>
          </cell>
          <cell r="Y21">
            <v>0.5</v>
          </cell>
          <cell r="Z21">
            <v>1</v>
          </cell>
          <cell r="AC21">
            <v>2</v>
          </cell>
          <cell r="AD21">
            <v>3</v>
          </cell>
          <cell r="AE21">
            <v>0.5</v>
          </cell>
          <cell r="AF21">
            <v>1</v>
          </cell>
        </row>
        <row r="22">
          <cell r="A22" t="str">
            <v>3.01.020010.0001</v>
          </cell>
          <cell r="B22" t="str">
            <v>FE42</v>
          </cell>
          <cell r="C22" t="str">
            <v>200U/μl</v>
          </cell>
          <cell r="D22" t="str">
            <v>ml</v>
          </cell>
          <cell r="K22">
            <v>0.4</v>
          </cell>
          <cell r="L22">
            <v>4</v>
          </cell>
          <cell r="M22">
            <v>0.2</v>
          </cell>
          <cell r="N22">
            <v>2</v>
          </cell>
          <cell r="O22">
            <v>0.1</v>
          </cell>
          <cell r="P22">
            <v>1</v>
          </cell>
          <cell r="Q22">
            <v>0.5</v>
          </cell>
          <cell r="R22">
            <v>5</v>
          </cell>
          <cell r="S22">
            <v>0.3</v>
          </cell>
          <cell r="T22">
            <v>2</v>
          </cell>
          <cell r="U22">
            <v>0.3</v>
          </cell>
          <cell r="V22">
            <v>2</v>
          </cell>
          <cell r="Y22">
            <v>0.3</v>
          </cell>
          <cell r="Z22">
            <v>2</v>
          </cell>
          <cell r="AC22">
            <v>2.1</v>
          </cell>
          <cell r="AD22">
            <v>18</v>
          </cell>
          <cell r="AE22">
            <v>1.4000000000000001</v>
          </cell>
          <cell r="AF22">
            <v>11</v>
          </cell>
        </row>
        <row r="23">
          <cell r="A23" t="str">
            <v>3.01.020010.0002</v>
          </cell>
          <cell r="B23" t="str">
            <v>FE42</v>
          </cell>
          <cell r="C23" t="str">
            <v>200U/μl</v>
          </cell>
          <cell r="D23" t="str">
            <v>ml</v>
          </cell>
          <cell r="M23">
            <v>3</v>
          </cell>
          <cell r="N23">
            <v>2</v>
          </cell>
          <cell r="O23">
            <v>2</v>
          </cell>
          <cell r="P23">
            <v>1</v>
          </cell>
          <cell r="AA23">
            <v>4</v>
          </cell>
          <cell r="AB23">
            <v>1</v>
          </cell>
          <cell r="AC23">
            <v>9</v>
          </cell>
          <cell r="AD23">
            <v>4</v>
          </cell>
          <cell r="AE23">
            <v>4</v>
          </cell>
          <cell r="AF23">
            <v>1</v>
          </cell>
        </row>
        <row r="24">
          <cell r="A24" t="str">
            <v>3.01.020011.0001</v>
          </cell>
          <cell r="B24" t="str">
            <v>FE43</v>
          </cell>
          <cell r="C24" t="str">
            <v>200U/μl</v>
          </cell>
          <cell r="D24" t="str">
            <v>ml</v>
          </cell>
          <cell r="K24">
            <v>1</v>
          </cell>
          <cell r="L24">
            <v>9</v>
          </cell>
          <cell r="M24">
            <v>0.3</v>
          </cell>
          <cell r="N24">
            <v>3</v>
          </cell>
          <cell r="O24">
            <v>0.2</v>
          </cell>
          <cell r="P24">
            <v>1</v>
          </cell>
          <cell r="Q24">
            <v>0.1</v>
          </cell>
          <cell r="R24">
            <v>1</v>
          </cell>
          <cell r="S24">
            <v>0.7</v>
          </cell>
          <cell r="T24">
            <v>4</v>
          </cell>
          <cell r="U24">
            <v>10.1</v>
          </cell>
          <cell r="V24">
            <v>2</v>
          </cell>
          <cell r="W24">
            <v>0.9</v>
          </cell>
          <cell r="X24">
            <v>3</v>
          </cell>
          <cell r="Y24">
            <v>0.5</v>
          </cell>
          <cell r="Z24">
            <v>3</v>
          </cell>
          <cell r="AA24">
            <v>0.8</v>
          </cell>
          <cell r="AB24">
            <v>3</v>
          </cell>
          <cell r="AC24">
            <v>14.6</v>
          </cell>
          <cell r="AD24">
            <v>29</v>
          </cell>
          <cell r="AE24">
            <v>13.100000000000001</v>
          </cell>
          <cell r="AF24">
            <v>16</v>
          </cell>
        </row>
        <row r="25">
          <cell r="A25" t="str">
            <v>3.01.020011.0002</v>
          </cell>
          <cell r="B25" t="str">
            <v>FE43</v>
          </cell>
          <cell r="C25" t="str">
            <v>200U/μl</v>
          </cell>
          <cell r="D25" t="str">
            <v>ml</v>
          </cell>
          <cell r="S25">
            <v>2</v>
          </cell>
          <cell r="T25">
            <v>1</v>
          </cell>
          <cell r="W25">
            <v>10</v>
          </cell>
          <cell r="X25">
            <v>1</v>
          </cell>
          <cell r="Y25">
            <v>2</v>
          </cell>
          <cell r="Z25">
            <v>1</v>
          </cell>
          <cell r="AA25">
            <v>1</v>
          </cell>
          <cell r="AB25">
            <v>1</v>
          </cell>
          <cell r="AC25">
            <v>15</v>
          </cell>
          <cell r="AD25">
            <v>4</v>
          </cell>
          <cell r="AE25">
            <v>15</v>
          </cell>
          <cell r="AF25">
            <v>4</v>
          </cell>
        </row>
        <row r="26">
          <cell r="A26" t="str">
            <v>3.01.020011.0022</v>
          </cell>
          <cell r="B26" t="str">
            <v>FE29-000802</v>
          </cell>
          <cell r="C26" t="str">
            <v>200U/μl</v>
          </cell>
          <cell r="D26" t="str">
            <v>ml</v>
          </cell>
          <cell r="K26">
            <v>17</v>
          </cell>
          <cell r="L26">
            <v>3</v>
          </cell>
          <cell r="M26">
            <v>34</v>
          </cell>
          <cell r="N26">
            <v>6</v>
          </cell>
          <cell r="O26">
            <v>10</v>
          </cell>
          <cell r="P26">
            <v>1</v>
          </cell>
          <cell r="Q26">
            <v>16</v>
          </cell>
          <cell r="R26">
            <v>3</v>
          </cell>
          <cell r="W26">
            <v>2</v>
          </cell>
          <cell r="X26">
            <v>1</v>
          </cell>
          <cell r="Y26">
            <v>6</v>
          </cell>
          <cell r="Z26">
            <v>1</v>
          </cell>
          <cell r="AA26">
            <v>6</v>
          </cell>
          <cell r="AB26">
            <v>3</v>
          </cell>
          <cell r="AC26">
            <v>91</v>
          </cell>
          <cell r="AD26">
            <v>18</v>
          </cell>
          <cell r="AE26">
            <v>30</v>
          </cell>
          <cell r="AF26">
            <v>8</v>
          </cell>
        </row>
        <row r="27">
          <cell r="A27" t="str">
            <v>3.01.020011.0023</v>
          </cell>
          <cell r="B27" t="str">
            <v>FE29-000802</v>
          </cell>
          <cell r="C27" t="str">
            <v>200U/μl</v>
          </cell>
          <cell r="D27" t="str">
            <v>ml</v>
          </cell>
          <cell r="Q27">
            <v>7</v>
          </cell>
          <cell r="R27">
            <v>1</v>
          </cell>
          <cell r="S27">
            <v>33</v>
          </cell>
          <cell r="T27">
            <v>6</v>
          </cell>
          <cell r="Y27">
            <v>15</v>
          </cell>
          <cell r="Z27">
            <v>1</v>
          </cell>
          <cell r="AC27">
            <v>55</v>
          </cell>
          <cell r="AD27">
            <v>8</v>
          </cell>
          <cell r="AE27">
            <v>55</v>
          </cell>
          <cell r="AF27">
            <v>8</v>
          </cell>
        </row>
        <row r="28">
          <cell r="A28" t="str">
            <v>3.01.020012.0001</v>
          </cell>
          <cell r="B28" t="str">
            <v>FE40</v>
          </cell>
          <cell r="C28" t="str">
            <v>5U/μl</v>
          </cell>
          <cell r="D28" t="str">
            <v>ml</v>
          </cell>
          <cell r="M28">
            <v>0.3</v>
          </cell>
          <cell r="N28">
            <v>2</v>
          </cell>
          <cell r="Q28">
            <v>1.7</v>
          </cell>
          <cell r="R28">
            <v>2</v>
          </cell>
          <cell r="S28">
            <v>0.3</v>
          </cell>
          <cell r="T28">
            <v>2</v>
          </cell>
          <cell r="U28">
            <v>1</v>
          </cell>
          <cell r="V28">
            <v>1</v>
          </cell>
          <cell r="W28">
            <v>0.4</v>
          </cell>
          <cell r="X28">
            <v>1</v>
          </cell>
          <cell r="Y28">
            <v>0.1</v>
          </cell>
          <cell r="Z28">
            <v>1</v>
          </cell>
          <cell r="AC28">
            <v>3.8</v>
          </cell>
          <cell r="AD28">
            <v>9</v>
          </cell>
          <cell r="AE28">
            <v>3.5</v>
          </cell>
          <cell r="AF28">
            <v>7</v>
          </cell>
        </row>
        <row r="29">
          <cell r="A29" t="str">
            <v>3.01.020012.0002</v>
          </cell>
          <cell r="B29" t="str">
            <v>FE40</v>
          </cell>
          <cell r="C29" t="str">
            <v>5U/μl</v>
          </cell>
          <cell r="D29" t="str">
            <v>ml</v>
          </cell>
          <cell r="M29">
            <v>1</v>
          </cell>
          <cell r="N29">
            <v>1</v>
          </cell>
          <cell r="Q29">
            <v>5</v>
          </cell>
          <cell r="R29">
            <v>1</v>
          </cell>
          <cell r="S29">
            <v>3</v>
          </cell>
          <cell r="T29">
            <v>1</v>
          </cell>
          <cell r="AC29">
            <v>9</v>
          </cell>
          <cell r="AD29">
            <v>3</v>
          </cell>
          <cell r="AE29">
            <v>8</v>
          </cell>
          <cell r="AF29">
            <v>2</v>
          </cell>
        </row>
        <row r="30">
          <cell r="A30" t="str">
            <v>3.01.020012.0003</v>
          </cell>
          <cell r="B30" t="str">
            <v>FE40</v>
          </cell>
          <cell r="C30" t="str">
            <v>5U/μl</v>
          </cell>
          <cell r="D30" t="str">
            <v>ml</v>
          </cell>
          <cell r="U30">
            <v>5</v>
          </cell>
          <cell r="V30">
            <v>1</v>
          </cell>
          <cell r="AC30">
            <v>5</v>
          </cell>
          <cell r="AD30">
            <v>1</v>
          </cell>
          <cell r="AE30">
            <v>5</v>
          </cell>
          <cell r="AF30">
            <v>1</v>
          </cell>
        </row>
        <row r="31">
          <cell r="A31" t="str">
            <v>3.01.020015.0001</v>
          </cell>
          <cell r="B31" t="str">
            <v>FM0144-137601-2</v>
          </cell>
          <cell r="C31" t="str">
            <v>50×</v>
          </cell>
          <cell r="D31" t="str">
            <v>ml</v>
          </cell>
          <cell r="Q31">
            <v>3</v>
          </cell>
          <cell r="R31">
            <v>1</v>
          </cell>
          <cell r="AC31">
            <v>3</v>
          </cell>
          <cell r="AD31">
            <v>1</v>
          </cell>
          <cell r="AE31">
            <v>3</v>
          </cell>
          <cell r="AF31">
            <v>1</v>
          </cell>
        </row>
        <row r="32">
          <cell r="A32" t="str">
            <v>3.01.020015.0002</v>
          </cell>
          <cell r="B32" t="str">
            <v>FM0144-137601-2</v>
          </cell>
          <cell r="C32" t="str">
            <v>50×</v>
          </cell>
          <cell r="D32" t="str">
            <v>ml</v>
          </cell>
          <cell r="Q32">
            <v>2</v>
          </cell>
          <cell r="R32">
            <v>1</v>
          </cell>
          <cell r="AC32">
            <v>2</v>
          </cell>
          <cell r="AD32">
            <v>1</v>
          </cell>
          <cell r="AE32">
            <v>2</v>
          </cell>
          <cell r="AF32">
            <v>1</v>
          </cell>
        </row>
        <row r="33">
          <cell r="A33" t="str">
            <v>3.01.030001.0002</v>
          </cell>
          <cell r="B33" t="str">
            <v>E02</v>
          </cell>
          <cell r="C33" t="str">
            <v>5U/μl</v>
          </cell>
          <cell r="D33" t="str">
            <v>ml</v>
          </cell>
          <cell r="K33">
            <v>3</v>
          </cell>
          <cell r="L33">
            <v>1</v>
          </cell>
          <cell r="AC33">
            <v>3</v>
          </cell>
          <cell r="AD33">
            <v>1</v>
          </cell>
          <cell r="AE33">
            <v>0</v>
          </cell>
          <cell r="AF33">
            <v>0</v>
          </cell>
        </row>
        <row r="34">
          <cell r="A34" t="str">
            <v>3.01.030002.0001</v>
          </cell>
          <cell r="B34" t="str">
            <v>E03</v>
          </cell>
          <cell r="C34" t="str">
            <v>5U/μl</v>
          </cell>
          <cell r="D34" t="str">
            <v>ml</v>
          </cell>
          <cell r="I34">
            <v>0.4</v>
          </cell>
          <cell r="J34">
            <v>2</v>
          </cell>
          <cell r="AC34">
            <v>0.4</v>
          </cell>
          <cell r="AD34">
            <v>2</v>
          </cell>
          <cell r="AE34">
            <v>0</v>
          </cell>
          <cell r="AF34">
            <v>0</v>
          </cell>
        </row>
        <row r="35">
          <cell r="A35" t="str">
            <v>3.01.030002.0002</v>
          </cell>
          <cell r="B35" t="str">
            <v>E03</v>
          </cell>
          <cell r="C35" t="str">
            <v>5U/μl</v>
          </cell>
          <cell r="D35" t="str">
            <v>ml</v>
          </cell>
          <cell r="E35">
            <v>10</v>
          </cell>
          <cell r="F35">
            <v>1</v>
          </cell>
          <cell r="M35">
            <v>19</v>
          </cell>
          <cell r="N35">
            <v>3</v>
          </cell>
          <cell r="O35">
            <v>10</v>
          </cell>
          <cell r="P35">
            <v>2</v>
          </cell>
          <cell r="S35">
            <v>10</v>
          </cell>
          <cell r="T35">
            <v>1</v>
          </cell>
          <cell r="U35">
            <v>15</v>
          </cell>
          <cell r="V35">
            <v>2</v>
          </cell>
          <cell r="W35">
            <v>8</v>
          </cell>
          <cell r="X35">
            <v>1</v>
          </cell>
          <cell r="AA35">
            <v>10</v>
          </cell>
          <cell r="AB35">
            <v>1</v>
          </cell>
          <cell r="AC35">
            <v>82</v>
          </cell>
          <cell r="AD35">
            <v>11</v>
          </cell>
          <cell r="AE35">
            <v>43</v>
          </cell>
          <cell r="AF35">
            <v>5</v>
          </cell>
        </row>
        <row r="36">
          <cell r="A36" t="str">
            <v>3.01.030002.0004</v>
          </cell>
          <cell r="B36" t="str">
            <v>E03</v>
          </cell>
          <cell r="C36" t="str">
            <v>5U/μl</v>
          </cell>
          <cell r="D36" t="str">
            <v>ml</v>
          </cell>
          <cell r="G36">
            <v>20</v>
          </cell>
          <cell r="H36">
            <v>1</v>
          </cell>
          <cell r="Y36">
            <v>20</v>
          </cell>
          <cell r="Z36">
            <v>1</v>
          </cell>
          <cell r="AC36">
            <v>40</v>
          </cell>
          <cell r="AD36">
            <v>2</v>
          </cell>
          <cell r="AE36">
            <v>20</v>
          </cell>
          <cell r="AF36">
            <v>1</v>
          </cell>
        </row>
        <row r="37">
          <cell r="A37" t="str">
            <v>3.01.030005.0012</v>
          </cell>
          <cell r="B37" t="str">
            <v>E07</v>
          </cell>
          <cell r="C37" t="str">
            <v>5U/μl</v>
          </cell>
          <cell r="D37" t="str">
            <v>ml</v>
          </cell>
          <cell r="M37">
            <v>0.1</v>
          </cell>
          <cell r="N37">
            <v>1</v>
          </cell>
          <cell r="AA37">
            <v>0.6</v>
          </cell>
          <cell r="AB37">
            <v>2</v>
          </cell>
          <cell r="AC37">
            <v>0.7</v>
          </cell>
          <cell r="AD37">
            <v>3</v>
          </cell>
          <cell r="AE37">
            <v>0.6</v>
          </cell>
          <cell r="AF37">
            <v>2</v>
          </cell>
        </row>
        <row r="38">
          <cell r="A38" t="str">
            <v>3.01.030005.0013</v>
          </cell>
          <cell r="B38" t="str">
            <v>E07</v>
          </cell>
          <cell r="C38" t="str">
            <v>5U/μl</v>
          </cell>
          <cell r="D38" t="str">
            <v>ml</v>
          </cell>
          <cell r="E38">
            <v>10</v>
          </cell>
          <cell r="F38">
            <v>2</v>
          </cell>
          <cell r="G38">
            <v>60</v>
          </cell>
          <cell r="H38">
            <v>1</v>
          </cell>
          <cell r="I38">
            <v>18</v>
          </cell>
          <cell r="J38">
            <v>1</v>
          </cell>
          <cell r="M38">
            <v>3</v>
          </cell>
          <cell r="N38">
            <v>1</v>
          </cell>
          <cell r="Q38">
            <v>1</v>
          </cell>
          <cell r="R38">
            <v>1</v>
          </cell>
          <cell r="S38">
            <v>4</v>
          </cell>
          <cell r="T38">
            <v>1</v>
          </cell>
          <cell r="U38">
            <v>27</v>
          </cell>
          <cell r="V38">
            <v>5</v>
          </cell>
          <cell r="W38">
            <v>23</v>
          </cell>
          <cell r="X38">
            <v>2</v>
          </cell>
          <cell r="Y38">
            <v>3</v>
          </cell>
          <cell r="Z38">
            <v>1</v>
          </cell>
          <cell r="AC38">
            <v>149</v>
          </cell>
          <cell r="AD38">
            <v>15</v>
          </cell>
          <cell r="AE38">
            <v>58</v>
          </cell>
          <cell r="AF38">
            <v>10</v>
          </cell>
        </row>
        <row r="39">
          <cell r="A39" t="str">
            <v>3.01.030005.0014</v>
          </cell>
          <cell r="B39" t="str">
            <v>E07</v>
          </cell>
          <cell r="C39" t="str">
            <v>5U/μl</v>
          </cell>
          <cell r="D39" t="str">
            <v>ml</v>
          </cell>
          <cell r="Q39">
            <v>50</v>
          </cell>
          <cell r="R39">
            <v>1</v>
          </cell>
          <cell r="S39">
            <v>10</v>
          </cell>
          <cell r="T39">
            <v>1</v>
          </cell>
          <cell r="W39">
            <v>40</v>
          </cell>
          <cell r="X39">
            <v>1</v>
          </cell>
          <cell r="AC39">
            <v>100</v>
          </cell>
          <cell r="AD39">
            <v>3</v>
          </cell>
          <cell r="AE39">
            <v>100</v>
          </cell>
          <cell r="AF39">
            <v>3</v>
          </cell>
        </row>
        <row r="40">
          <cell r="A40" t="str">
            <v>3.01.030005.0022</v>
          </cell>
          <cell r="B40" t="str">
            <v>E07</v>
          </cell>
          <cell r="C40" t="str">
            <v>5U/μl</v>
          </cell>
          <cell r="D40" t="str">
            <v>ml</v>
          </cell>
          <cell r="U40">
            <v>3</v>
          </cell>
          <cell r="V40">
            <v>2</v>
          </cell>
          <cell r="AC40">
            <v>3</v>
          </cell>
          <cell r="AD40">
            <v>2</v>
          </cell>
          <cell r="AE40">
            <v>3</v>
          </cell>
          <cell r="AF40">
            <v>2</v>
          </cell>
        </row>
        <row r="41">
          <cell r="A41" t="str">
            <v>3.01.030005.0023</v>
          </cell>
          <cell r="B41" t="str">
            <v>E07</v>
          </cell>
          <cell r="C41" t="str">
            <v>5U/μl</v>
          </cell>
          <cell r="D41" t="str">
            <v>ml</v>
          </cell>
          <cell r="I41">
            <v>200</v>
          </cell>
          <cell r="J41">
            <v>1</v>
          </cell>
          <cell r="S41">
            <v>400</v>
          </cell>
          <cell r="T41">
            <v>1</v>
          </cell>
          <cell r="U41">
            <v>75</v>
          </cell>
          <cell r="V41">
            <v>4</v>
          </cell>
          <cell r="W41">
            <v>400</v>
          </cell>
          <cell r="X41">
            <v>1</v>
          </cell>
          <cell r="AC41">
            <v>1075</v>
          </cell>
          <cell r="AD41">
            <v>7</v>
          </cell>
          <cell r="AE41">
            <v>875</v>
          </cell>
          <cell r="AF41">
            <v>6</v>
          </cell>
        </row>
        <row r="42">
          <cell r="A42" t="str">
            <v>3.01.030005.0030</v>
          </cell>
          <cell r="B42" t="str">
            <v>E07</v>
          </cell>
          <cell r="C42" t="str">
            <v>5U/μl</v>
          </cell>
          <cell r="D42" t="str">
            <v>ml</v>
          </cell>
          <cell r="AA42">
            <v>200</v>
          </cell>
          <cell r="AB42">
            <v>1</v>
          </cell>
          <cell r="AC42">
            <v>200</v>
          </cell>
          <cell r="AD42">
            <v>1</v>
          </cell>
          <cell r="AE42">
            <v>200</v>
          </cell>
          <cell r="AF42">
            <v>1</v>
          </cell>
        </row>
        <row r="43">
          <cell r="A43" t="str">
            <v>3.01.030007.0001</v>
          </cell>
          <cell r="B43" t="str">
            <v>E10</v>
          </cell>
          <cell r="C43" t="str">
            <v>5U/μl</v>
          </cell>
          <cell r="D43" t="str">
            <v>ml</v>
          </cell>
          <cell r="O43">
            <v>0.2</v>
          </cell>
          <cell r="P43">
            <v>2</v>
          </cell>
          <cell r="AC43">
            <v>0.2</v>
          </cell>
          <cell r="AD43">
            <v>2</v>
          </cell>
          <cell r="AE43">
            <v>0</v>
          </cell>
          <cell r="AF43">
            <v>0</v>
          </cell>
        </row>
        <row r="44">
          <cell r="A44" t="str">
            <v>3.01.030010.0011</v>
          </cell>
          <cell r="B44" t="str">
            <v>E16</v>
          </cell>
          <cell r="C44" t="str">
            <v>5U/μl</v>
          </cell>
          <cell r="D44" t="str">
            <v>ml</v>
          </cell>
          <cell r="U44">
            <v>0.4</v>
          </cell>
          <cell r="V44">
            <v>2</v>
          </cell>
          <cell r="W44">
            <v>0.2</v>
          </cell>
          <cell r="X44">
            <v>1</v>
          </cell>
          <cell r="AA44">
            <v>0.4</v>
          </cell>
          <cell r="AB44">
            <v>4</v>
          </cell>
          <cell r="AC44">
            <v>1</v>
          </cell>
          <cell r="AD44">
            <v>7</v>
          </cell>
          <cell r="AE44">
            <v>1</v>
          </cell>
          <cell r="AF44">
            <v>7</v>
          </cell>
        </row>
        <row r="45">
          <cell r="A45" t="str">
            <v>3.01.030010.0012</v>
          </cell>
          <cell r="B45" t="str">
            <v>E16</v>
          </cell>
          <cell r="C45" t="str">
            <v>5U/μl</v>
          </cell>
          <cell r="D45" t="str">
            <v>ml</v>
          </cell>
          <cell r="I45">
            <v>1</v>
          </cell>
          <cell r="J45">
            <v>1</v>
          </cell>
          <cell r="O45">
            <v>40</v>
          </cell>
          <cell r="P45">
            <v>1</v>
          </cell>
          <cell r="S45">
            <v>12</v>
          </cell>
          <cell r="T45">
            <v>2</v>
          </cell>
          <cell r="U45">
            <v>24</v>
          </cell>
          <cell r="V45">
            <v>2</v>
          </cell>
          <cell r="Y45">
            <v>10</v>
          </cell>
          <cell r="Z45">
            <v>1</v>
          </cell>
          <cell r="AA45">
            <v>1</v>
          </cell>
          <cell r="AB45">
            <v>1</v>
          </cell>
          <cell r="AC45">
            <v>88</v>
          </cell>
          <cell r="AD45">
            <v>8</v>
          </cell>
          <cell r="AE45">
            <v>47</v>
          </cell>
          <cell r="AF45">
            <v>6</v>
          </cell>
        </row>
        <row r="46">
          <cell r="A46" t="str">
            <v>3.01.030010.0013</v>
          </cell>
          <cell r="B46" t="str">
            <v>E16</v>
          </cell>
          <cell r="C46" t="str">
            <v>5U/μl</v>
          </cell>
          <cell r="D46" t="str">
            <v>ml</v>
          </cell>
          <cell r="U46">
            <v>40</v>
          </cell>
          <cell r="V46">
            <v>1</v>
          </cell>
          <cell r="Y46">
            <v>194</v>
          </cell>
          <cell r="Z46">
            <v>3</v>
          </cell>
          <cell r="AA46">
            <v>125</v>
          </cell>
          <cell r="AB46">
            <v>2</v>
          </cell>
          <cell r="AC46">
            <v>359</v>
          </cell>
          <cell r="AD46">
            <v>6</v>
          </cell>
          <cell r="AE46">
            <v>359</v>
          </cell>
          <cell r="AF46">
            <v>6</v>
          </cell>
        </row>
        <row r="47">
          <cell r="A47" t="str">
            <v>3.01.030014.0010</v>
          </cell>
          <cell r="B47" t="str">
            <v>E20-8</v>
          </cell>
          <cell r="C47" t="str">
            <v>8U/μl</v>
          </cell>
          <cell r="D47" t="str">
            <v>ml</v>
          </cell>
          <cell r="I47">
            <v>18</v>
          </cell>
          <cell r="J47">
            <v>1</v>
          </cell>
          <cell r="U47">
            <v>0.5</v>
          </cell>
          <cell r="V47">
            <v>1</v>
          </cell>
          <cell r="AC47">
            <v>18.5</v>
          </cell>
          <cell r="AD47">
            <v>2</v>
          </cell>
          <cell r="AE47">
            <v>0.5</v>
          </cell>
          <cell r="AF47">
            <v>1</v>
          </cell>
        </row>
        <row r="48">
          <cell r="A48" t="str">
            <v>3.01.030014.0011</v>
          </cell>
          <cell r="B48" t="str">
            <v>E20-8</v>
          </cell>
          <cell r="C48" t="str">
            <v>8U/μl</v>
          </cell>
          <cell r="D48" t="str">
            <v>ml</v>
          </cell>
          <cell r="U48">
            <v>20</v>
          </cell>
          <cell r="V48">
            <v>1</v>
          </cell>
          <cell r="Y48">
            <v>15.5</v>
          </cell>
          <cell r="Z48">
            <v>1</v>
          </cell>
          <cell r="AC48">
            <v>35.5</v>
          </cell>
          <cell r="AD48">
            <v>2</v>
          </cell>
          <cell r="AE48">
            <v>35.5</v>
          </cell>
          <cell r="AF48">
            <v>2</v>
          </cell>
        </row>
        <row r="49">
          <cell r="A49" t="str">
            <v>3.01.030014.0017</v>
          </cell>
          <cell r="B49" t="str">
            <v>E20</v>
          </cell>
          <cell r="C49" t="str">
            <v>5U/μl</v>
          </cell>
          <cell r="D49" t="str">
            <v>ml</v>
          </cell>
          <cell r="I49">
            <v>19.2</v>
          </cell>
          <cell r="J49">
            <v>4</v>
          </cell>
          <cell r="M49">
            <v>16</v>
          </cell>
          <cell r="N49">
            <v>2</v>
          </cell>
          <cell r="Q49">
            <v>11.7</v>
          </cell>
          <cell r="R49">
            <v>2</v>
          </cell>
          <cell r="S49">
            <v>10.199999999999999</v>
          </cell>
          <cell r="T49">
            <v>2</v>
          </cell>
          <cell r="U49">
            <v>0.7</v>
          </cell>
          <cell r="V49">
            <v>2</v>
          </cell>
          <cell r="Y49">
            <v>10</v>
          </cell>
          <cell r="Z49">
            <v>1</v>
          </cell>
          <cell r="AA49">
            <v>10</v>
          </cell>
          <cell r="AB49">
            <v>1</v>
          </cell>
          <cell r="AC49">
            <v>77.8</v>
          </cell>
          <cell r="AD49">
            <v>14</v>
          </cell>
          <cell r="AE49">
            <v>42.599999999999994</v>
          </cell>
          <cell r="AF49">
            <v>8</v>
          </cell>
        </row>
        <row r="50">
          <cell r="A50" t="str">
            <v>3.01.030014.0018</v>
          </cell>
          <cell r="B50" t="str">
            <v>E20</v>
          </cell>
          <cell r="C50" t="str">
            <v>5U/μl</v>
          </cell>
          <cell r="D50" t="str">
            <v>ml</v>
          </cell>
          <cell r="G50">
            <v>10</v>
          </cell>
          <cell r="H50">
            <v>1</v>
          </cell>
          <cell r="M50">
            <v>7</v>
          </cell>
          <cell r="N50">
            <v>2</v>
          </cell>
          <cell r="O50">
            <v>3</v>
          </cell>
          <cell r="P50">
            <v>1</v>
          </cell>
          <cell r="Q50">
            <v>10</v>
          </cell>
          <cell r="R50">
            <v>1</v>
          </cell>
          <cell r="S50">
            <v>45</v>
          </cell>
          <cell r="T50">
            <v>7</v>
          </cell>
          <cell r="U50">
            <v>1</v>
          </cell>
          <cell r="V50">
            <v>1</v>
          </cell>
          <cell r="Y50">
            <v>3</v>
          </cell>
          <cell r="Z50">
            <v>1</v>
          </cell>
          <cell r="AC50">
            <v>79</v>
          </cell>
          <cell r="AD50">
            <v>14</v>
          </cell>
          <cell r="AE50">
            <v>59</v>
          </cell>
          <cell r="AF50">
            <v>10</v>
          </cell>
        </row>
        <row r="51">
          <cell r="A51" t="str">
            <v>3.01.030014.0019</v>
          </cell>
          <cell r="B51" t="str">
            <v>E20</v>
          </cell>
          <cell r="C51" t="str">
            <v>5U/μl</v>
          </cell>
          <cell r="D51" t="str">
            <v>ml</v>
          </cell>
          <cell r="G51">
            <v>30</v>
          </cell>
          <cell r="H51">
            <v>1</v>
          </cell>
          <cell r="I51">
            <v>125</v>
          </cell>
          <cell r="J51">
            <v>2</v>
          </cell>
          <cell r="K51">
            <v>250</v>
          </cell>
          <cell r="L51">
            <v>2</v>
          </cell>
          <cell r="S51">
            <v>265</v>
          </cell>
          <cell r="T51">
            <v>3</v>
          </cell>
          <cell r="U51">
            <v>150</v>
          </cell>
          <cell r="V51">
            <v>2</v>
          </cell>
          <cell r="W51">
            <v>250</v>
          </cell>
          <cell r="X51">
            <v>2</v>
          </cell>
          <cell r="AA51">
            <v>250</v>
          </cell>
          <cell r="AB51">
            <v>2</v>
          </cell>
          <cell r="AC51">
            <v>1320</v>
          </cell>
          <cell r="AD51">
            <v>14</v>
          </cell>
          <cell r="AE51">
            <v>183</v>
          </cell>
          <cell r="AF51">
            <v>9</v>
          </cell>
        </row>
        <row r="52">
          <cell r="A52" t="str">
            <v>3.01.030014.0020</v>
          </cell>
          <cell r="B52" t="str">
            <v>E20</v>
          </cell>
          <cell r="C52" t="str">
            <v>5U/μl</v>
          </cell>
          <cell r="D52" t="str">
            <v>ml</v>
          </cell>
          <cell r="AA52">
            <v>30</v>
          </cell>
          <cell r="AB52">
            <v>1</v>
          </cell>
          <cell r="AC52">
            <v>30</v>
          </cell>
          <cell r="AD52">
            <v>1</v>
          </cell>
          <cell r="AE52">
            <v>30</v>
          </cell>
          <cell r="AF52">
            <v>1</v>
          </cell>
        </row>
        <row r="53">
          <cell r="A53" t="str">
            <v>3.01.030014.0030</v>
          </cell>
          <cell r="B53" t="str">
            <v>E20</v>
          </cell>
          <cell r="C53" t="str">
            <v>5U/μl</v>
          </cell>
          <cell r="D53" t="str">
            <v>ml</v>
          </cell>
          <cell r="I53">
            <v>1</v>
          </cell>
          <cell r="J53">
            <v>1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</row>
        <row r="54">
          <cell r="A54" t="str">
            <v>3.01.030014.0031</v>
          </cell>
          <cell r="B54" t="str">
            <v>E20</v>
          </cell>
          <cell r="C54" t="str">
            <v>5U/μl</v>
          </cell>
          <cell r="D54" t="str">
            <v>ml</v>
          </cell>
          <cell r="E54">
            <v>50</v>
          </cell>
          <cell r="F54">
            <v>1</v>
          </cell>
          <cell r="I54">
            <v>10</v>
          </cell>
          <cell r="J54">
            <v>1</v>
          </cell>
          <cell r="AC54">
            <v>60</v>
          </cell>
          <cell r="AD54">
            <v>2</v>
          </cell>
          <cell r="AE54">
            <v>0</v>
          </cell>
          <cell r="AF54">
            <v>0</v>
          </cell>
        </row>
        <row r="55">
          <cell r="A55" t="str">
            <v>3.01.030014.0032</v>
          </cell>
          <cell r="B55" t="str">
            <v>E20</v>
          </cell>
          <cell r="C55" t="str">
            <v>5U/μl</v>
          </cell>
          <cell r="D55" t="str">
            <v>ml</v>
          </cell>
          <cell r="I55">
            <v>80</v>
          </cell>
          <cell r="J55">
            <v>1</v>
          </cell>
          <cell r="U55">
            <v>40</v>
          </cell>
          <cell r="V55">
            <v>1</v>
          </cell>
          <cell r="AC55">
            <v>120</v>
          </cell>
          <cell r="AD55">
            <v>2</v>
          </cell>
          <cell r="AE55">
            <v>40</v>
          </cell>
          <cell r="AF55">
            <v>1</v>
          </cell>
        </row>
        <row r="56">
          <cell r="A56" t="str">
            <v>3.01.030014.0033</v>
          </cell>
          <cell r="B56" t="str">
            <v>E20</v>
          </cell>
          <cell r="C56" t="str">
            <v>5U/μl</v>
          </cell>
          <cell r="D56" t="str">
            <v>ml</v>
          </cell>
          <cell r="S56">
            <v>50</v>
          </cell>
          <cell r="T56">
            <v>1</v>
          </cell>
          <cell r="W56">
            <v>100</v>
          </cell>
          <cell r="X56">
            <v>1</v>
          </cell>
          <cell r="AA56">
            <v>200</v>
          </cell>
          <cell r="AB56">
            <v>1</v>
          </cell>
          <cell r="AC56">
            <v>350</v>
          </cell>
          <cell r="AD56">
            <v>3</v>
          </cell>
          <cell r="AE56">
            <v>350</v>
          </cell>
          <cell r="AF56">
            <v>3</v>
          </cell>
        </row>
        <row r="57">
          <cell r="A57" t="str">
            <v>3.01.030017.0010</v>
          </cell>
          <cell r="B57" t="str">
            <v>E31</v>
          </cell>
          <cell r="C57" t="str">
            <v>5U/μl</v>
          </cell>
          <cell r="D57" t="str">
            <v>ml</v>
          </cell>
          <cell r="E57">
            <v>60</v>
          </cell>
          <cell r="F57">
            <v>1</v>
          </cell>
          <cell r="O57">
            <v>41</v>
          </cell>
          <cell r="P57">
            <v>3</v>
          </cell>
          <cell r="U57">
            <v>8</v>
          </cell>
          <cell r="V57">
            <v>1</v>
          </cell>
          <cell r="Y57">
            <v>6</v>
          </cell>
          <cell r="Z57">
            <v>1</v>
          </cell>
          <cell r="AC57">
            <v>115</v>
          </cell>
          <cell r="AD57">
            <v>6</v>
          </cell>
          <cell r="AE57">
            <v>14</v>
          </cell>
          <cell r="AF57">
            <v>2</v>
          </cell>
        </row>
        <row r="58">
          <cell r="A58" t="str">
            <v>3.01.030017.0011</v>
          </cell>
          <cell r="B58" t="str">
            <v>E31</v>
          </cell>
          <cell r="C58" t="str">
            <v>5U/μl</v>
          </cell>
          <cell r="D58" t="str">
            <v>ml</v>
          </cell>
          <cell r="O58">
            <v>60</v>
          </cell>
          <cell r="P58">
            <v>1</v>
          </cell>
          <cell r="Y58">
            <v>40</v>
          </cell>
          <cell r="Z58">
            <v>1</v>
          </cell>
          <cell r="AA58">
            <v>40</v>
          </cell>
          <cell r="AB58">
            <v>1</v>
          </cell>
          <cell r="AC58">
            <v>140</v>
          </cell>
          <cell r="AD58">
            <v>3</v>
          </cell>
          <cell r="AE58">
            <v>80</v>
          </cell>
          <cell r="AF58">
            <v>2</v>
          </cell>
        </row>
        <row r="59">
          <cell r="A59" t="str">
            <v>3.01.030022.0003</v>
          </cell>
          <cell r="B59" t="str">
            <v>E02-10</v>
          </cell>
          <cell r="C59" t="str">
            <v>10U/μl</v>
          </cell>
          <cell r="D59" t="str">
            <v>ml</v>
          </cell>
          <cell r="E59">
            <v>50</v>
          </cell>
          <cell r="F59">
            <v>1</v>
          </cell>
          <cell r="AC59">
            <v>50</v>
          </cell>
          <cell r="AD59">
            <v>1</v>
          </cell>
          <cell r="AE59">
            <v>0</v>
          </cell>
          <cell r="AF59">
            <v>0</v>
          </cell>
        </row>
        <row r="60">
          <cell r="A60" t="str">
            <v>3.01.030023.0001</v>
          </cell>
          <cell r="B60" t="str">
            <v>E35</v>
          </cell>
          <cell r="C60" t="str">
            <v>5U/μl</v>
          </cell>
          <cell r="D60" t="str">
            <v>ml</v>
          </cell>
          <cell r="M60">
            <v>0.1</v>
          </cell>
          <cell r="N60">
            <v>1</v>
          </cell>
          <cell r="O60">
            <v>0.2</v>
          </cell>
          <cell r="P60">
            <v>1</v>
          </cell>
          <cell r="Q60">
            <v>0.1</v>
          </cell>
          <cell r="R60">
            <v>1</v>
          </cell>
          <cell r="W60">
            <v>0.2</v>
          </cell>
          <cell r="X60">
            <v>1</v>
          </cell>
          <cell r="Y60">
            <v>0.1</v>
          </cell>
          <cell r="Z60">
            <v>1</v>
          </cell>
          <cell r="AA60">
            <v>0.1</v>
          </cell>
          <cell r="AB60">
            <v>1</v>
          </cell>
          <cell r="AC60">
            <v>0.8</v>
          </cell>
          <cell r="AD60">
            <v>6</v>
          </cell>
          <cell r="AE60">
            <v>0.5</v>
          </cell>
          <cell r="AF60">
            <v>4</v>
          </cell>
        </row>
        <row r="61">
          <cell r="A61" t="str">
            <v>3.01.030023.0002</v>
          </cell>
          <cell r="B61" t="str">
            <v>E35</v>
          </cell>
          <cell r="C61" t="str">
            <v>5U/μl</v>
          </cell>
          <cell r="D61" t="str">
            <v>ml</v>
          </cell>
          <cell r="G61">
            <v>20</v>
          </cell>
          <cell r="H61">
            <v>1</v>
          </cell>
          <cell r="M61">
            <v>5</v>
          </cell>
          <cell r="N61">
            <v>1</v>
          </cell>
          <cell r="Q61">
            <v>20</v>
          </cell>
          <cell r="R61">
            <v>1</v>
          </cell>
          <cell r="U61">
            <v>5</v>
          </cell>
          <cell r="V61">
            <v>1</v>
          </cell>
          <cell r="W61">
            <v>11</v>
          </cell>
          <cell r="X61">
            <v>1</v>
          </cell>
          <cell r="Y61">
            <v>6</v>
          </cell>
          <cell r="Z61">
            <v>1</v>
          </cell>
          <cell r="AC61">
            <v>67</v>
          </cell>
          <cell r="AD61">
            <v>6</v>
          </cell>
          <cell r="AE61">
            <v>42</v>
          </cell>
          <cell r="AF61">
            <v>4</v>
          </cell>
        </row>
        <row r="62">
          <cell r="A62" t="str">
            <v>3.01.030023.0003</v>
          </cell>
          <cell r="B62" t="str">
            <v>E35</v>
          </cell>
          <cell r="C62" t="str">
            <v>5U/μl</v>
          </cell>
          <cell r="D62" t="str">
            <v>ml</v>
          </cell>
          <cell r="E62">
            <v>45</v>
          </cell>
          <cell r="F62">
            <v>1</v>
          </cell>
          <cell r="G62">
            <v>40</v>
          </cell>
          <cell r="H62">
            <v>1</v>
          </cell>
          <cell r="I62">
            <v>100</v>
          </cell>
          <cell r="J62">
            <v>1</v>
          </cell>
          <cell r="M62">
            <v>100</v>
          </cell>
          <cell r="N62">
            <v>1</v>
          </cell>
          <cell r="O62">
            <v>50</v>
          </cell>
          <cell r="P62">
            <v>1</v>
          </cell>
          <cell r="Q62">
            <v>60</v>
          </cell>
          <cell r="R62">
            <v>1</v>
          </cell>
          <cell r="S62">
            <v>100</v>
          </cell>
          <cell r="T62">
            <v>1</v>
          </cell>
          <cell r="U62">
            <v>30</v>
          </cell>
          <cell r="V62">
            <v>1</v>
          </cell>
          <cell r="AC62">
            <v>525</v>
          </cell>
          <cell r="AD62">
            <v>8</v>
          </cell>
          <cell r="AE62">
            <v>190</v>
          </cell>
          <cell r="AF62">
            <v>3</v>
          </cell>
        </row>
        <row r="63">
          <cell r="A63" t="str">
            <v>3.01.030024.0002</v>
          </cell>
          <cell r="B63" t="str">
            <v>E102</v>
          </cell>
          <cell r="C63" t="str">
            <v>8U/μl</v>
          </cell>
          <cell r="D63" t="str">
            <v>ml</v>
          </cell>
          <cell r="K63">
            <v>1</v>
          </cell>
          <cell r="L63">
            <v>1</v>
          </cell>
          <cell r="AC63">
            <v>1</v>
          </cell>
          <cell r="AD63">
            <v>1</v>
          </cell>
          <cell r="AE63">
            <v>0</v>
          </cell>
          <cell r="AF63">
            <v>0</v>
          </cell>
        </row>
        <row r="64">
          <cell r="A64" t="str">
            <v>3.01.030025.0001</v>
          </cell>
          <cell r="B64" t="str">
            <v>E103</v>
          </cell>
          <cell r="C64" t="str">
            <v>8U/μl</v>
          </cell>
          <cell r="D64" t="str">
            <v>ml</v>
          </cell>
          <cell r="Y64">
            <v>1.2</v>
          </cell>
          <cell r="Z64">
            <v>3</v>
          </cell>
          <cell r="AC64">
            <v>1.2</v>
          </cell>
          <cell r="AD64">
            <v>3</v>
          </cell>
          <cell r="AE64">
            <v>1.2</v>
          </cell>
          <cell r="AF64">
            <v>3</v>
          </cell>
        </row>
        <row r="65">
          <cell r="A65" t="str">
            <v>3.01.030025.0002</v>
          </cell>
          <cell r="B65" t="str">
            <v>E103</v>
          </cell>
          <cell r="C65" t="str">
            <v>8U/μl</v>
          </cell>
          <cell r="D65" t="str">
            <v>ml</v>
          </cell>
          <cell r="S65">
            <v>0.625</v>
          </cell>
          <cell r="T65">
            <v>1</v>
          </cell>
          <cell r="AC65">
            <v>0.625</v>
          </cell>
          <cell r="AD65">
            <v>1</v>
          </cell>
          <cell r="AE65">
            <v>0.625</v>
          </cell>
          <cell r="AF65">
            <v>1</v>
          </cell>
        </row>
        <row r="66">
          <cell r="A66" t="str">
            <v>3.01.030026.0001</v>
          </cell>
          <cell r="B66" t="str">
            <v>E40</v>
          </cell>
          <cell r="C66" t="str">
            <v>5U/μl</v>
          </cell>
          <cell r="D66" t="str">
            <v>ml</v>
          </cell>
          <cell r="K66">
            <v>0.2</v>
          </cell>
          <cell r="L66">
            <v>2</v>
          </cell>
          <cell r="M66">
            <v>0.1</v>
          </cell>
          <cell r="N66">
            <v>1</v>
          </cell>
          <cell r="Q66">
            <v>0.1</v>
          </cell>
          <cell r="R66">
            <v>1</v>
          </cell>
          <cell r="S66">
            <v>0.2</v>
          </cell>
          <cell r="T66">
            <v>1</v>
          </cell>
          <cell r="U66">
            <v>0.2</v>
          </cell>
          <cell r="V66">
            <v>2</v>
          </cell>
          <cell r="W66">
            <v>0.2</v>
          </cell>
          <cell r="X66">
            <v>1</v>
          </cell>
          <cell r="Y66">
            <v>0.1</v>
          </cell>
          <cell r="Z66">
            <v>1</v>
          </cell>
          <cell r="AC66">
            <v>1.1000000000000001</v>
          </cell>
          <cell r="AD66">
            <v>9</v>
          </cell>
          <cell r="AE66">
            <v>0.79999999999999993</v>
          </cell>
          <cell r="AF66">
            <v>6</v>
          </cell>
        </row>
        <row r="67">
          <cell r="A67" t="str">
            <v>3.01.030026.0002</v>
          </cell>
          <cell r="B67" t="str">
            <v>E40</v>
          </cell>
          <cell r="C67" t="str">
            <v>5U/μl</v>
          </cell>
          <cell r="D67" t="str">
            <v>ml</v>
          </cell>
          <cell r="K67">
            <v>15</v>
          </cell>
          <cell r="L67">
            <v>6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W67">
            <v>1</v>
          </cell>
          <cell r="X67">
            <v>1</v>
          </cell>
          <cell r="AC67">
            <v>19</v>
          </cell>
          <cell r="AD67">
            <v>9</v>
          </cell>
          <cell r="AE67">
            <v>1</v>
          </cell>
          <cell r="AF67">
            <v>1</v>
          </cell>
        </row>
        <row r="68">
          <cell r="A68" t="str">
            <v>3.01.040002.0015</v>
          </cell>
          <cell r="B68" t="str">
            <v>FE07</v>
          </cell>
          <cell r="C68" t="str">
            <v>5U/μl</v>
          </cell>
          <cell r="D68" t="str">
            <v>ml</v>
          </cell>
          <cell r="K68">
            <v>10</v>
          </cell>
          <cell r="L68">
            <v>1</v>
          </cell>
          <cell r="AC68">
            <v>10</v>
          </cell>
          <cell r="AD68">
            <v>1</v>
          </cell>
          <cell r="AE68">
            <v>0</v>
          </cell>
          <cell r="AF68">
            <v>0</v>
          </cell>
        </row>
        <row r="69">
          <cell r="A69" t="str">
            <v>3.01.040002.0018</v>
          </cell>
          <cell r="B69" t="str">
            <v>FE07-20</v>
          </cell>
          <cell r="C69" t="str">
            <v>20U/μl</v>
          </cell>
          <cell r="D69" t="str">
            <v>ml</v>
          </cell>
          <cell r="Q69">
            <v>6</v>
          </cell>
          <cell r="R69">
            <v>2</v>
          </cell>
          <cell r="AC69">
            <v>6</v>
          </cell>
          <cell r="AD69">
            <v>2</v>
          </cell>
          <cell r="AE69">
            <v>6</v>
          </cell>
          <cell r="AF69">
            <v>2</v>
          </cell>
        </row>
        <row r="70">
          <cell r="A70" t="str">
            <v>3.01.040003.0001</v>
          </cell>
          <cell r="B70" t="str">
            <v>FE09</v>
          </cell>
          <cell r="C70" t="str">
            <v>5U/μl</v>
          </cell>
          <cell r="D70" t="str">
            <v>ml</v>
          </cell>
          <cell r="G70">
            <v>0.4</v>
          </cell>
          <cell r="H70">
            <v>2</v>
          </cell>
          <cell r="K70">
            <v>2</v>
          </cell>
          <cell r="L70">
            <v>1</v>
          </cell>
          <cell r="Y70">
            <v>0.2</v>
          </cell>
          <cell r="Z70">
            <v>1</v>
          </cell>
          <cell r="AC70">
            <v>2.6</v>
          </cell>
          <cell r="AD70">
            <v>4</v>
          </cell>
          <cell r="AE70">
            <v>0.2</v>
          </cell>
          <cell r="AF70">
            <v>1</v>
          </cell>
        </row>
        <row r="71">
          <cell r="A71" t="str">
            <v>3.01.040003.0002</v>
          </cell>
          <cell r="B71" t="str">
            <v>FE09</v>
          </cell>
          <cell r="C71" t="str">
            <v>5U/μl</v>
          </cell>
          <cell r="D71" t="str">
            <v>ml</v>
          </cell>
          <cell r="M71">
            <v>3</v>
          </cell>
          <cell r="N71">
            <v>1</v>
          </cell>
          <cell r="Q71">
            <v>4</v>
          </cell>
          <cell r="R71">
            <v>1</v>
          </cell>
          <cell r="AC71">
            <v>7</v>
          </cell>
          <cell r="AD71">
            <v>2</v>
          </cell>
          <cell r="AE71">
            <v>4</v>
          </cell>
          <cell r="AF71">
            <v>1</v>
          </cell>
        </row>
        <row r="72">
          <cell r="A72" t="str">
            <v>3.01.040006.0009</v>
          </cell>
          <cell r="B72" t="str">
            <v>FE16</v>
          </cell>
          <cell r="C72" t="str">
            <v>5U/μl</v>
          </cell>
          <cell r="D72" t="str">
            <v>ml</v>
          </cell>
          <cell r="M72">
            <v>0.2</v>
          </cell>
          <cell r="N72">
            <v>1</v>
          </cell>
          <cell r="Y72">
            <v>0.1</v>
          </cell>
          <cell r="Z72">
            <v>1</v>
          </cell>
          <cell r="AC72">
            <v>0.3</v>
          </cell>
          <cell r="AD72">
            <v>2</v>
          </cell>
          <cell r="AE72">
            <v>0.1</v>
          </cell>
          <cell r="AF72">
            <v>1</v>
          </cell>
        </row>
        <row r="73">
          <cell r="A73" t="str">
            <v>3.01.040006.0010</v>
          </cell>
          <cell r="B73" t="str">
            <v>FE16</v>
          </cell>
          <cell r="C73" t="str">
            <v>5U/μl</v>
          </cell>
          <cell r="D73" t="str">
            <v>ml</v>
          </cell>
          <cell r="E73">
            <v>58</v>
          </cell>
          <cell r="F73">
            <v>4</v>
          </cell>
          <cell r="G73">
            <v>38</v>
          </cell>
          <cell r="H73">
            <v>4</v>
          </cell>
          <cell r="I73">
            <v>97</v>
          </cell>
          <cell r="J73">
            <v>8</v>
          </cell>
          <cell r="K73">
            <v>35</v>
          </cell>
          <cell r="L73">
            <v>5</v>
          </cell>
          <cell r="M73">
            <v>30</v>
          </cell>
          <cell r="N73">
            <v>3</v>
          </cell>
          <cell r="O73">
            <v>82</v>
          </cell>
          <cell r="P73">
            <v>8</v>
          </cell>
          <cell r="Q73">
            <v>65</v>
          </cell>
          <cell r="R73">
            <v>4</v>
          </cell>
          <cell r="S73">
            <v>12</v>
          </cell>
          <cell r="T73">
            <v>1</v>
          </cell>
          <cell r="U73">
            <v>61</v>
          </cell>
          <cell r="V73">
            <v>3</v>
          </cell>
          <cell r="W73">
            <v>84</v>
          </cell>
          <cell r="X73">
            <v>4</v>
          </cell>
          <cell r="Y73">
            <v>39</v>
          </cell>
          <cell r="Z73">
            <v>2</v>
          </cell>
          <cell r="AA73">
            <v>12</v>
          </cell>
          <cell r="AB73">
            <v>1</v>
          </cell>
          <cell r="AC73">
            <v>613</v>
          </cell>
          <cell r="AD73">
            <v>47</v>
          </cell>
          <cell r="AE73">
            <v>273</v>
          </cell>
          <cell r="AF73">
            <v>15</v>
          </cell>
        </row>
        <row r="74">
          <cell r="A74" t="str">
            <v>3.01.040006.0011</v>
          </cell>
          <cell r="B74" t="str">
            <v>FE16</v>
          </cell>
          <cell r="C74" t="str">
            <v>5U/μl</v>
          </cell>
          <cell r="D74" t="str">
            <v>ml</v>
          </cell>
          <cell r="E74">
            <v>80</v>
          </cell>
          <cell r="F74">
            <v>2</v>
          </cell>
          <cell r="G74">
            <v>15</v>
          </cell>
          <cell r="H74">
            <v>1</v>
          </cell>
          <cell r="I74">
            <v>20</v>
          </cell>
          <cell r="J74">
            <v>1</v>
          </cell>
          <cell r="M74">
            <v>10</v>
          </cell>
          <cell r="N74">
            <v>1</v>
          </cell>
          <cell r="O74">
            <v>20</v>
          </cell>
          <cell r="P74">
            <v>1</v>
          </cell>
          <cell r="Q74">
            <v>95</v>
          </cell>
          <cell r="R74">
            <v>5</v>
          </cell>
          <cell r="S74">
            <v>25</v>
          </cell>
          <cell r="T74">
            <v>1</v>
          </cell>
          <cell r="U74">
            <v>15</v>
          </cell>
          <cell r="V74">
            <v>1</v>
          </cell>
          <cell r="Y74">
            <v>120</v>
          </cell>
          <cell r="Z74">
            <v>2</v>
          </cell>
          <cell r="AA74">
            <v>120</v>
          </cell>
          <cell r="AB74">
            <v>1</v>
          </cell>
          <cell r="AC74">
            <v>520</v>
          </cell>
          <cell r="AD74">
            <v>16</v>
          </cell>
          <cell r="AE74">
            <v>375</v>
          </cell>
          <cell r="AF74">
            <v>10</v>
          </cell>
        </row>
        <row r="75">
          <cell r="A75" t="str">
            <v>3.01.040006.0012</v>
          </cell>
          <cell r="B75" t="str">
            <v>FE16</v>
          </cell>
          <cell r="C75" t="str">
            <v>5U/μl</v>
          </cell>
          <cell r="D75" t="str">
            <v>ml</v>
          </cell>
          <cell r="Q75">
            <v>60</v>
          </cell>
          <cell r="R75">
            <v>1</v>
          </cell>
          <cell r="AC75">
            <v>60</v>
          </cell>
          <cell r="AD75">
            <v>1</v>
          </cell>
          <cell r="AE75">
            <v>60</v>
          </cell>
          <cell r="AF75">
            <v>1</v>
          </cell>
        </row>
        <row r="76">
          <cell r="A76" t="str">
            <v>3.01.040012.0002</v>
          </cell>
          <cell r="B76" t="str">
            <v>FE20-20</v>
          </cell>
          <cell r="C76" t="str">
            <v>20U/μl</v>
          </cell>
          <cell r="D76" t="str">
            <v>ml</v>
          </cell>
          <cell r="K76">
            <v>1.5</v>
          </cell>
          <cell r="L76">
            <v>1</v>
          </cell>
          <cell r="O76">
            <v>0.1</v>
          </cell>
          <cell r="P76">
            <v>1</v>
          </cell>
          <cell r="AA76">
            <v>0.2</v>
          </cell>
          <cell r="AB76">
            <v>2</v>
          </cell>
          <cell r="AC76">
            <v>1.8</v>
          </cell>
          <cell r="AD76">
            <v>4</v>
          </cell>
          <cell r="AE76">
            <v>0.2</v>
          </cell>
          <cell r="AF76">
            <v>2</v>
          </cell>
        </row>
        <row r="77">
          <cell r="A77" t="str">
            <v>3.01.040012.0007</v>
          </cell>
          <cell r="B77" t="str">
            <v>FE20-20</v>
          </cell>
          <cell r="C77" t="str">
            <v>20U/μl</v>
          </cell>
          <cell r="D77" t="str">
            <v>ml</v>
          </cell>
          <cell r="K77">
            <v>4</v>
          </cell>
          <cell r="L77">
            <v>2</v>
          </cell>
          <cell r="O77">
            <v>8</v>
          </cell>
          <cell r="P77">
            <v>1</v>
          </cell>
          <cell r="Q77">
            <v>3</v>
          </cell>
          <cell r="R77">
            <v>1</v>
          </cell>
          <cell r="S77">
            <v>6</v>
          </cell>
          <cell r="T77">
            <v>1</v>
          </cell>
          <cell r="U77">
            <v>44</v>
          </cell>
          <cell r="V77">
            <v>4</v>
          </cell>
          <cell r="Y77">
            <v>44</v>
          </cell>
          <cell r="Z77">
            <v>3</v>
          </cell>
          <cell r="AA77">
            <v>50</v>
          </cell>
          <cell r="AB77">
            <v>1</v>
          </cell>
          <cell r="AC77">
            <v>159</v>
          </cell>
          <cell r="AD77">
            <v>13</v>
          </cell>
          <cell r="AE77">
            <v>147</v>
          </cell>
          <cell r="AF77">
            <v>10</v>
          </cell>
        </row>
        <row r="78">
          <cell r="A78" t="str">
            <v>3.01.040012.0017</v>
          </cell>
          <cell r="B78" t="str">
            <v>FE20</v>
          </cell>
          <cell r="C78" t="str">
            <v>5U/μl</v>
          </cell>
          <cell r="D78" t="str">
            <v>ml</v>
          </cell>
          <cell r="E78">
            <v>0.5</v>
          </cell>
          <cell r="F78">
            <v>2</v>
          </cell>
          <cell r="M78">
            <v>0.3</v>
          </cell>
          <cell r="N78">
            <v>2</v>
          </cell>
          <cell r="Q78">
            <v>0.2</v>
          </cell>
          <cell r="R78">
            <v>1</v>
          </cell>
          <cell r="S78">
            <v>0.3</v>
          </cell>
          <cell r="T78">
            <v>1</v>
          </cell>
          <cell r="Y78">
            <v>0.3</v>
          </cell>
          <cell r="Z78">
            <v>2</v>
          </cell>
          <cell r="AA78">
            <v>0.7</v>
          </cell>
          <cell r="AB78">
            <v>4</v>
          </cell>
          <cell r="AC78">
            <v>2.2999999999999998</v>
          </cell>
          <cell r="AD78">
            <v>12</v>
          </cell>
          <cell r="AE78">
            <v>1.5</v>
          </cell>
          <cell r="AF78">
            <v>8</v>
          </cell>
        </row>
        <row r="79">
          <cell r="A79" t="str">
            <v>3.01.040012.0018</v>
          </cell>
          <cell r="B79" t="str">
            <v>FE20</v>
          </cell>
          <cell r="C79" t="str">
            <v>5U/μl</v>
          </cell>
          <cell r="D79" t="str">
            <v>ml</v>
          </cell>
          <cell r="E79">
            <v>20</v>
          </cell>
          <cell r="F79">
            <v>2</v>
          </cell>
          <cell r="G79">
            <v>15</v>
          </cell>
          <cell r="H79">
            <v>1</v>
          </cell>
          <cell r="I79">
            <v>85</v>
          </cell>
          <cell r="J79">
            <v>9</v>
          </cell>
          <cell r="K79">
            <v>45</v>
          </cell>
          <cell r="L79">
            <v>5</v>
          </cell>
          <cell r="M79">
            <v>107</v>
          </cell>
          <cell r="N79">
            <v>7</v>
          </cell>
          <cell r="O79">
            <v>64</v>
          </cell>
          <cell r="P79">
            <v>5</v>
          </cell>
          <cell r="Q79">
            <v>76</v>
          </cell>
          <cell r="R79">
            <v>5</v>
          </cell>
          <cell r="S79">
            <v>22</v>
          </cell>
          <cell r="T79">
            <v>3</v>
          </cell>
          <cell r="U79">
            <v>16</v>
          </cell>
          <cell r="V79">
            <v>4</v>
          </cell>
          <cell r="W79">
            <v>17</v>
          </cell>
          <cell r="X79">
            <v>3</v>
          </cell>
          <cell r="Y79">
            <v>33</v>
          </cell>
          <cell r="Z79">
            <v>4</v>
          </cell>
          <cell r="AA79">
            <v>37</v>
          </cell>
          <cell r="AB79">
            <v>5</v>
          </cell>
          <cell r="AC79">
            <v>537</v>
          </cell>
          <cell r="AD79">
            <v>53</v>
          </cell>
          <cell r="AE79">
            <v>201</v>
          </cell>
          <cell r="AF79">
            <v>24</v>
          </cell>
        </row>
        <row r="80">
          <cell r="A80" t="str">
            <v>3.01.040012.0019</v>
          </cell>
          <cell r="B80" t="str">
            <v>FE20</v>
          </cell>
          <cell r="C80" t="str">
            <v>5U/μl</v>
          </cell>
          <cell r="D80" t="str">
            <v>ml</v>
          </cell>
          <cell r="E80">
            <v>20</v>
          </cell>
          <cell r="F80">
            <v>2</v>
          </cell>
          <cell r="G80">
            <v>10</v>
          </cell>
          <cell r="H80">
            <v>1</v>
          </cell>
          <cell r="I80">
            <v>5</v>
          </cell>
          <cell r="J80">
            <v>1</v>
          </cell>
          <cell r="S80">
            <v>20</v>
          </cell>
          <cell r="T80">
            <v>2</v>
          </cell>
          <cell r="U80">
            <v>50</v>
          </cell>
          <cell r="V80">
            <v>1</v>
          </cell>
          <cell r="W80">
            <v>60</v>
          </cell>
          <cell r="X80">
            <v>1</v>
          </cell>
          <cell r="Y80">
            <v>320</v>
          </cell>
          <cell r="Z80">
            <v>4</v>
          </cell>
          <cell r="AC80">
            <v>485</v>
          </cell>
          <cell r="AD80">
            <v>12</v>
          </cell>
          <cell r="AE80">
            <v>450</v>
          </cell>
          <cell r="AF80">
            <v>8</v>
          </cell>
        </row>
        <row r="81">
          <cell r="A81" t="str">
            <v>3.01.040014.0001</v>
          </cell>
          <cell r="B81" t="str">
            <v>FE16-50</v>
          </cell>
          <cell r="C81" t="str">
            <v>50U/μl</v>
          </cell>
          <cell r="D81" t="str">
            <v>ml</v>
          </cell>
          <cell r="E81">
            <v>0.2</v>
          </cell>
          <cell r="F81">
            <v>1</v>
          </cell>
          <cell r="W81">
            <v>0.1</v>
          </cell>
          <cell r="X81">
            <v>1</v>
          </cell>
          <cell r="AC81">
            <v>0.3</v>
          </cell>
          <cell r="AD81">
            <v>2</v>
          </cell>
          <cell r="AE81">
            <v>0.1</v>
          </cell>
          <cell r="AF81">
            <v>1</v>
          </cell>
        </row>
        <row r="82">
          <cell r="A82" t="str">
            <v>3.01.040014.0002</v>
          </cell>
          <cell r="B82" t="str">
            <v>FE16-50</v>
          </cell>
          <cell r="C82" t="str">
            <v>50U/μl</v>
          </cell>
          <cell r="D82" t="str">
            <v>ml</v>
          </cell>
          <cell r="G82">
            <v>17</v>
          </cell>
          <cell r="H82">
            <v>2</v>
          </cell>
          <cell r="I82">
            <v>18</v>
          </cell>
          <cell r="J82">
            <v>1</v>
          </cell>
          <cell r="U82">
            <v>0.5</v>
          </cell>
          <cell r="V82">
            <v>1</v>
          </cell>
          <cell r="W82">
            <v>5</v>
          </cell>
          <cell r="X82">
            <v>1</v>
          </cell>
          <cell r="AC82">
            <v>40.5</v>
          </cell>
          <cell r="AD82">
            <v>5</v>
          </cell>
          <cell r="AE82">
            <v>5.5</v>
          </cell>
          <cell r="AF82">
            <v>2</v>
          </cell>
        </row>
        <row r="83">
          <cell r="A83" t="str">
            <v>3.01.040015.0001</v>
          </cell>
          <cell r="B83" t="str">
            <v>FE20-50</v>
          </cell>
          <cell r="C83" t="str">
            <v>50U/μl</v>
          </cell>
          <cell r="D83" t="str">
            <v>ml</v>
          </cell>
          <cell r="E83">
            <v>0.2</v>
          </cell>
          <cell r="F83">
            <v>1</v>
          </cell>
          <cell r="K83">
            <v>0.1</v>
          </cell>
          <cell r="L83">
            <v>1</v>
          </cell>
          <cell r="S83">
            <v>0.2</v>
          </cell>
          <cell r="T83">
            <v>1</v>
          </cell>
          <cell r="U83">
            <v>0.2</v>
          </cell>
          <cell r="V83">
            <v>1</v>
          </cell>
          <cell r="AA83">
            <v>0.09</v>
          </cell>
          <cell r="AB83">
            <v>2</v>
          </cell>
          <cell r="AC83">
            <v>0.79</v>
          </cell>
          <cell r="AD83">
            <v>6</v>
          </cell>
          <cell r="AE83">
            <v>0.49</v>
          </cell>
          <cell r="AF83">
            <v>4</v>
          </cell>
        </row>
        <row r="84">
          <cell r="A84" t="str">
            <v>3.01.040015.0002</v>
          </cell>
          <cell r="B84" t="str">
            <v>FE20-50</v>
          </cell>
          <cell r="C84" t="str">
            <v>50U/μl</v>
          </cell>
          <cell r="D84" t="str">
            <v>ml</v>
          </cell>
          <cell r="I84">
            <v>6</v>
          </cell>
          <cell r="J84">
            <v>1</v>
          </cell>
          <cell r="M84">
            <v>8</v>
          </cell>
          <cell r="N84">
            <v>1</v>
          </cell>
          <cell r="Q84">
            <v>10</v>
          </cell>
          <cell r="R84">
            <v>1</v>
          </cell>
          <cell r="W84">
            <v>7</v>
          </cell>
          <cell r="X84">
            <v>1</v>
          </cell>
          <cell r="Y84">
            <v>5</v>
          </cell>
          <cell r="Z84">
            <v>1</v>
          </cell>
          <cell r="AA84">
            <v>8</v>
          </cell>
          <cell r="AB84">
            <v>4</v>
          </cell>
          <cell r="AC84">
            <v>44</v>
          </cell>
          <cell r="AD84">
            <v>9</v>
          </cell>
          <cell r="AE84">
            <v>30</v>
          </cell>
          <cell r="AF84">
            <v>7</v>
          </cell>
        </row>
        <row r="85">
          <cell r="A85" t="str">
            <v>3.01.040015.0003</v>
          </cell>
          <cell r="B85" t="str">
            <v>FE20-50</v>
          </cell>
          <cell r="C85" t="str">
            <v>50U/μl</v>
          </cell>
          <cell r="D85" t="str">
            <v>ml</v>
          </cell>
          <cell r="E85">
            <v>22</v>
          </cell>
          <cell r="F85">
            <v>2</v>
          </cell>
          <cell r="M85">
            <v>28</v>
          </cell>
          <cell r="N85">
            <v>1</v>
          </cell>
          <cell r="AC85">
            <v>50</v>
          </cell>
          <cell r="AD85">
            <v>3</v>
          </cell>
          <cell r="AE85">
            <v>0</v>
          </cell>
          <cell r="AF85">
            <v>0</v>
          </cell>
        </row>
        <row r="86">
          <cell r="A86" t="str">
            <v>3.01.040017.0001</v>
          </cell>
          <cell r="B86" t="str">
            <v>FE103</v>
          </cell>
          <cell r="C86" t="str">
            <v>8U/μl</v>
          </cell>
          <cell r="D86" t="str">
            <v>ml</v>
          </cell>
          <cell r="I86">
            <v>0.1</v>
          </cell>
          <cell r="J86">
            <v>1</v>
          </cell>
          <cell r="K86">
            <v>0.2</v>
          </cell>
          <cell r="L86">
            <v>1</v>
          </cell>
          <cell r="U86">
            <v>1.2</v>
          </cell>
          <cell r="V86">
            <v>2</v>
          </cell>
          <cell r="Y86">
            <v>2</v>
          </cell>
          <cell r="Z86">
            <v>2</v>
          </cell>
          <cell r="AA86">
            <v>0.1</v>
          </cell>
          <cell r="AB86">
            <v>1</v>
          </cell>
          <cell r="AC86">
            <v>3.6</v>
          </cell>
          <cell r="AD86">
            <v>7</v>
          </cell>
          <cell r="AE86">
            <v>3.3000000000000003</v>
          </cell>
          <cell r="AF86">
            <v>5</v>
          </cell>
        </row>
        <row r="87">
          <cell r="A87" t="str">
            <v>3.01.040017.0002</v>
          </cell>
          <cell r="B87" t="str">
            <v>FE103</v>
          </cell>
          <cell r="C87" t="str">
            <v>8U/μl</v>
          </cell>
          <cell r="D87" t="str">
            <v>ml</v>
          </cell>
          <cell r="E87">
            <v>24</v>
          </cell>
          <cell r="F87">
            <v>2</v>
          </cell>
          <cell r="K87">
            <v>73</v>
          </cell>
          <cell r="L87">
            <v>1</v>
          </cell>
          <cell r="Y87">
            <v>1</v>
          </cell>
          <cell r="Z87">
            <v>1</v>
          </cell>
          <cell r="AC87">
            <v>98</v>
          </cell>
          <cell r="AD87">
            <v>4</v>
          </cell>
          <cell r="AE87">
            <v>1</v>
          </cell>
          <cell r="AF87">
            <v>1</v>
          </cell>
        </row>
        <row r="88">
          <cell r="A88" t="str">
            <v>3.01.040018.0002</v>
          </cell>
          <cell r="B88" t="str">
            <v>FE102</v>
          </cell>
          <cell r="C88" t="str">
            <v>8U/μl</v>
          </cell>
          <cell r="D88" t="str">
            <v>ml</v>
          </cell>
          <cell r="W88">
            <v>2</v>
          </cell>
          <cell r="X88">
            <v>1</v>
          </cell>
          <cell r="AC88">
            <v>2</v>
          </cell>
          <cell r="AD88">
            <v>1</v>
          </cell>
          <cell r="AE88">
            <v>2</v>
          </cell>
          <cell r="AF88">
            <v>1</v>
          </cell>
        </row>
        <row r="89">
          <cell r="A89" t="str">
            <v>3.01.040019.0001</v>
          </cell>
          <cell r="B89" t="str">
            <v>FE02</v>
          </cell>
          <cell r="C89" t="str">
            <v>5U/μl</v>
          </cell>
          <cell r="D89" t="str">
            <v>ml</v>
          </cell>
          <cell r="Y89">
            <v>0.2</v>
          </cell>
          <cell r="Z89">
            <v>1</v>
          </cell>
          <cell r="AC89">
            <v>0.2</v>
          </cell>
          <cell r="AD89">
            <v>1</v>
          </cell>
          <cell r="AE89">
            <v>0.2</v>
          </cell>
          <cell r="AF89">
            <v>1</v>
          </cell>
        </row>
        <row r="90">
          <cell r="A90" t="str">
            <v>3.01.050001.0001</v>
          </cell>
          <cell r="B90" t="str">
            <v>E01</v>
          </cell>
          <cell r="C90" t="str">
            <v>1U/μl</v>
          </cell>
          <cell r="D90" t="str">
            <v>ml</v>
          </cell>
          <cell r="G90">
            <v>0.4</v>
          </cell>
          <cell r="H90">
            <v>2</v>
          </cell>
          <cell r="I90">
            <v>0.1</v>
          </cell>
          <cell r="J90">
            <v>1</v>
          </cell>
          <cell r="O90">
            <v>0.4</v>
          </cell>
          <cell r="P90">
            <v>2</v>
          </cell>
          <cell r="S90">
            <v>0.2</v>
          </cell>
          <cell r="T90">
            <v>2</v>
          </cell>
          <cell r="U90">
            <v>0.1</v>
          </cell>
          <cell r="V90">
            <v>1</v>
          </cell>
          <cell r="Y90">
            <v>0.7</v>
          </cell>
          <cell r="Z90">
            <v>3</v>
          </cell>
          <cell r="AC90">
            <v>1.9</v>
          </cell>
          <cell r="AD90">
            <v>11</v>
          </cell>
          <cell r="AE90">
            <v>1</v>
          </cell>
          <cell r="AF90">
            <v>6</v>
          </cell>
        </row>
        <row r="91">
          <cell r="A91" t="str">
            <v>3.01.050001.0002</v>
          </cell>
          <cell r="B91" t="str">
            <v>E01</v>
          </cell>
          <cell r="C91" t="str">
            <v>1U/μl</v>
          </cell>
          <cell r="D91" t="str">
            <v>ml</v>
          </cell>
          <cell r="E91">
            <v>1</v>
          </cell>
          <cell r="F91">
            <v>1</v>
          </cell>
          <cell r="G91">
            <v>46</v>
          </cell>
          <cell r="H91">
            <v>4</v>
          </cell>
          <cell r="M91">
            <v>5</v>
          </cell>
          <cell r="N91">
            <v>2</v>
          </cell>
          <cell r="O91">
            <v>1</v>
          </cell>
          <cell r="P91">
            <v>1</v>
          </cell>
          <cell r="S91">
            <v>12</v>
          </cell>
          <cell r="T91">
            <v>2</v>
          </cell>
          <cell r="W91">
            <v>5</v>
          </cell>
          <cell r="X91">
            <v>1</v>
          </cell>
          <cell r="Y91">
            <v>40</v>
          </cell>
          <cell r="Z91">
            <v>1</v>
          </cell>
          <cell r="AA91">
            <v>2</v>
          </cell>
          <cell r="AB91">
            <v>1</v>
          </cell>
          <cell r="AC91">
            <v>112</v>
          </cell>
          <cell r="AD91">
            <v>13</v>
          </cell>
          <cell r="AE91">
            <v>59</v>
          </cell>
          <cell r="AF91">
            <v>5</v>
          </cell>
        </row>
        <row r="92">
          <cell r="A92" t="str">
            <v>3.01.050001.0003</v>
          </cell>
          <cell r="B92" t="str">
            <v>E01</v>
          </cell>
          <cell r="C92" t="str">
            <v>1U/μl</v>
          </cell>
          <cell r="D92" t="str">
            <v>ml</v>
          </cell>
          <cell r="E92">
            <v>5</v>
          </cell>
          <cell r="F92">
            <v>1</v>
          </cell>
          <cell r="G92">
            <v>10</v>
          </cell>
          <cell r="H92">
            <v>1</v>
          </cell>
          <cell r="S92">
            <v>30</v>
          </cell>
          <cell r="T92">
            <v>1</v>
          </cell>
          <cell r="AC92">
            <v>45</v>
          </cell>
          <cell r="AD92">
            <v>3</v>
          </cell>
          <cell r="AE92">
            <v>30</v>
          </cell>
          <cell r="AF92">
            <v>1</v>
          </cell>
        </row>
        <row r="93">
          <cell r="A93" t="str">
            <v>3.01.050001.0004</v>
          </cell>
          <cell r="B93" t="str">
            <v>E01</v>
          </cell>
          <cell r="C93" t="str">
            <v>1U/μl</v>
          </cell>
          <cell r="D93" t="str">
            <v>ml</v>
          </cell>
          <cell r="S93">
            <v>25</v>
          </cell>
          <cell r="T93">
            <v>1</v>
          </cell>
          <cell r="AA93">
            <v>15</v>
          </cell>
          <cell r="AB93">
            <v>1</v>
          </cell>
          <cell r="AC93">
            <v>40</v>
          </cell>
          <cell r="AD93">
            <v>2</v>
          </cell>
          <cell r="AE93">
            <v>40</v>
          </cell>
          <cell r="AF93">
            <v>2</v>
          </cell>
        </row>
        <row r="94">
          <cell r="A94" t="str">
            <v>3.01.050001.0007</v>
          </cell>
          <cell r="B94" t="str">
            <v>E01-5.7</v>
          </cell>
          <cell r="C94" t="str">
            <v>5.7U/μl</v>
          </cell>
          <cell r="D94" t="str">
            <v>ml</v>
          </cell>
          <cell r="U94">
            <v>4.0359999999999996</v>
          </cell>
          <cell r="V94">
            <v>1</v>
          </cell>
          <cell r="AC94">
            <v>4.0359999999999996</v>
          </cell>
          <cell r="AD94">
            <v>1</v>
          </cell>
          <cell r="AE94">
            <v>4.0359999999999996</v>
          </cell>
          <cell r="AF94">
            <v>1</v>
          </cell>
        </row>
        <row r="95">
          <cell r="A95" t="str">
            <v>3.01.050001.0008</v>
          </cell>
          <cell r="B95" t="str">
            <v>E01-5.7</v>
          </cell>
          <cell r="C95" t="str">
            <v>5.7U/μl</v>
          </cell>
          <cell r="D95" t="str">
            <v>ml</v>
          </cell>
          <cell r="AA95">
            <v>11.4</v>
          </cell>
          <cell r="AB95">
            <v>1</v>
          </cell>
          <cell r="AC95">
            <v>11.4</v>
          </cell>
          <cell r="AD95">
            <v>1</v>
          </cell>
          <cell r="AE95">
            <v>11.4</v>
          </cell>
          <cell r="AF95">
            <v>1</v>
          </cell>
        </row>
        <row r="96">
          <cell r="A96" t="str">
            <v>3.01.050001.0019</v>
          </cell>
          <cell r="B96" t="str">
            <v>E01</v>
          </cell>
          <cell r="C96" t="str">
            <v>1U/μl</v>
          </cell>
          <cell r="D96" t="str">
            <v>ml</v>
          </cell>
          <cell r="E96">
            <v>20</v>
          </cell>
          <cell r="F96">
            <v>1</v>
          </cell>
          <cell r="AC96">
            <v>20</v>
          </cell>
          <cell r="AD96">
            <v>1</v>
          </cell>
          <cell r="AE96">
            <v>0</v>
          </cell>
          <cell r="AF96">
            <v>0</v>
          </cell>
        </row>
        <row r="97">
          <cell r="A97" t="str">
            <v>3.01.050001.0020</v>
          </cell>
          <cell r="B97" t="str">
            <v>E01</v>
          </cell>
          <cell r="C97" t="str">
            <v>1U/μl</v>
          </cell>
          <cell r="D97" t="str">
            <v>ml</v>
          </cell>
          <cell r="I97">
            <v>40</v>
          </cell>
          <cell r="J97">
            <v>1</v>
          </cell>
          <cell r="U97">
            <v>16</v>
          </cell>
          <cell r="V97">
            <v>1</v>
          </cell>
          <cell r="AC97">
            <v>56</v>
          </cell>
          <cell r="AD97">
            <v>2</v>
          </cell>
          <cell r="AE97">
            <v>16</v>
          </cell>
          <cell r="AF97">
            <v>1</v>
          </cell>
        </row>
        <row r="98">
          <cell r="A98" t="str">
            <v>3.01.050001.0023</v>
          </cell>
          <cell r="B98" t="str">
            <v>E01</v>
          </cell>
          <cell r="C98" t="str">
            <v>1U/μl</v>
          </cell>
          <cell r="D98" t="str">
            <v>ml</v>
          </cell>
          <cell r="Q98">
            <v>8</v>
          </cell>
          <cell r="R98">
            <v>1</v>
          </cell>
          <cell r="U98">
            <v>6</v>
          </cell>
          <cell r="V98">
            <v>1</v>
          </cell>
          <cell r="AA98">
            <v>6</v>
          </cell>
          <cell r="AB98">
            <v>1</v>
          </cell>
          <cell r="AC98">
            <v>20</v>
          </cell>
          <cell r="AD98">
            <v>3</v>
          </cell>
          <cell r="AE98">
            <v>20</v>
          </cell>
          <cell r="AF98">
            <v>3</v>
          </cell>
        </row>
        <row r="99">
          <cell r="A99" t="str">
            <v>3.01.050001.0024</v>
          </cell>
          <cell r="B99" t="str">
            <v>E01</v>
          </cell>
          <cell r="C99" t="str">
            <v>1U/μl</v>
          </cell>
          <cell r="D99" t="str">
            <v>ml</v>
          </cell>
          <cell r="G99">
            <v>15</v>
          </cell>
          <cell r="H99">
            <v>1</v>
          </cell>
          <cell r="AC99">
            <v>15</v>
          </cell>
          <cell r="AD99">
            <v>1</v>
          </cell>
          <cell r="AE99">
            <v>0</v>
          </cell>
          <cell r="AF99">
            <v>0</v>
          </cell>
        </row>
        <row r="100">
          <cell r="A100" t="str">
            <v>3.01.050001.0028</v>
          </cell>
          <cell r="B100" t="str">
            <v>E01</v>
          </cell>
          <cell r="C100" t="str">
            <v>1U/μl</v>
          </cell>
          <cell r="D100" t="str">
            <v>ml</v>
          </cell>
          <cell r="W100">
            <v>50</v>
          </cell>
          <cell r="X100">
            <v>1</v>
          </cell>
          <cell r="AA100">
            <v>100</v>
          </cell>
          <cell r="AB100">
            <v>1</v>
          </cell>
          <cell r="AC100">
            <v>150</v>
          </cell>
          <cell r="AD100">
            <v>2</v>
          </cell>
          <cell r="AE100">
            <v>150</v>
          </cell>
          <cell r="AF100">
            <v>2</v>
          </cell>
        </row>
        <row r="101">
          <cell r="A101" t="str">
            <v>3.01.050002.0001</v>
          </cell>
          <cell r="B101" t="str">
            <v>E04</v>
          </cell>
          <cell r="C101" t="str">
            <v>1U/μl</v>
          </cell>
          <cell r="D101" t="str">
            <v>ml</v>
          </cell>
          <cell r="E101">
            <v>0.2</v>
          </cell>
          <cell r="F101">
            <v>2</v>
          </cell>
          <cell r="G101">
            <v>0.4</v>
          </cell>
          <cell r="H101">
            <v>2</v>
          </cell>
          <cell r="I101">
            <v>0.1</v>
          </cell>
          <cell r="J101">
            <v>1</v>
          </cell>
          <cell r="K101">
            <v>0.2</v>
          </cell>
          <cell r="L101">
            <v>2</v>
          </cell>
          <cell r="M101">
            <v>0.2</v>
          </cell>
          <cell r="N101">
            <v>2</v>
          </cell>
          <cell r="O101">
            <v>0.1</v>
          </cell>
          <cell r="P101">
            <v>1</v>
          </cell>
          <cell r="Q101">
            <v>0.1</v>
          </cell>
          <cell r="R101">
            <v>1</v>
          </cell>
          <cell r="S101">
            <v>0.1</v>
          </cell>
          <cell r="T101">
            <v>1</v>
          </cell>
          <cell r="U101">
            <v>0.5</v>
          </cell>
          <cell r="V101">
            <v>4</v>
          </cell>
          <cell r="W101">
            <v>0.1</v>
          </cell>
          <cell r="X101">
            <v>1</v>
          </cell>
          <cell r="Y101">
            <v>0.4</v>
          </cell>
          <cell r="Z101">
            <v>2</v>
          </cell>
          <cell r="AC101">
            <v>2.4</v>
          </cell>
          <cell r="AD101">
            <v>19</v>
          </cell>
          <cell r="AE101">
            <v>1.2</v>
          </cell>
          <cell r="AF101">
            <v>9</v>
          </cell>
        </row>
        <row r="102">
          <cell r="A102" t="str">
            <v>3.01.050002.0002</v>
          </cell>
          <cell r="B102" t="str">
            <v>E04</v>
          </cell>
          <cell r="C102" t="str">
            <v>1U/μl</v>
          </cell>
          <cell r="D102" t="str">
            <v>ml</v>
          </cell>
          <cell r="G102">
            <v>2</v>
          </cell>
          <cell r="H102">
            <v>1</v>
          </cell>
          <cell r="I102">
            <v>14</v>
          </cell>
          <cell r="J102">
            <v>6</v>
          </cell>
          <cell r="K102">
            <v>7</v>
          </cell>
          <cell r="L102">
            <v>2</v>
          </cell>
          <cell r="M102">
            <v>10</v>
          </cell>
          <cell r="N102">
            <v>1</v>
          </cell>
          <cell r="O102">
            <v>20</v>
          </cell>
          <cell r="P102">
            <v>1</v>
          </cell>
          <cell r="Q102">
            <v>30</v>
          </cell>
          <cell r="R102">
            <v>1</v>
          </cell>
          <cell r="W102">
            <v>2</v>
          </cell>
          <cell r="X102">
            <v>1</v>
          </cell>
          <cell r="AA102">
            <v>50</v>
          </cell>
          <cell r="AB102">
            <v>5</v>
          </cell>
          <cell r="AC102">
            <v>135</v>
          </cell>
          <cell r="AD102">
            <v>18</v>
          </cell>
          <cell r="AE102">
            <v>82</v>
          </cell>
          <cell r="AF102">
            <v>7</v>
          </cell>
        </row>
        <row r="103">
          <cell r="A103" t="str">
            <v>3.01.050002.0003</v>
          </cell>
          <cell r="B103" t="str">
            <v>E04</v>
          </cell>
          <cell r="C103" t="str">
            <v>1U/μl</v>
          </cell>
          <cell r="D103" t="str">
            <v>ml</v>
          </cell>
          <cell r="I103">
            <v>30</v>
          </cell>
          <cell r="J103">
            <v>1</v>
          </cell>
          <cell r="Q103">
            <v>25</v>
          </cell>
          <cell r="R103">
            <v>1</v>
          </cell>
          <cell r="S103">
            <v>50</v>
          </cell>
          <cell r="T103">
            <v>1</v>
          </cell>
          <cell r="Y103">
            <v>56</v>
          </cell>
          <cell r="Z103">
            <v>3</v>
          </cell>
          <cell r="AA103">
            <v>60</v>
          </cell>
          <cell r="AB103">
            <v>1</v>
          </cell>
          <cell r="AC103">
            <v>221</v>
          </cell>
          <cell r="AD103">
            <v>7</v>
          </cell>
          <cell r="AE103">
            <v>191</v>
          </cell>
          <cell r="AF103">
            <v>6</v>
          </cell>
        </row>
        <row r="104">
          <cell r="A104" t="str">
            <v>3.01.050002.0007</v>
          </cell>
          <cell r="B104" t="str">
            <v>E04-10</v>
          </cell>
          <cell r="C104" t="str">
            <v>10U/μl</v>
          </cell>
          <cell r="D104" t="str">
            <v>ml</v>
          </cell>
          <cell r="S104">
            <v>0.3</v>
          </cell>
          <cell r="T104">
            <v>3</v>
          </cell>
          <cell r="W104">
            <v>0.2</v>
          </cell>
          <cell r="X104">
            <v>1</v>
          </cell>
          <cell r="AC104">
            <v>0.5</v>
          </cell>
          <cell r="AD104">
            <v>4</v>
          </cell>
          <cell r="AE104">
            <v>0.5</v>
          </cell>
          <cell r="AF104">
            <v>4</v>
          </cell>
        </row>
        <row r="105">
          <cell r="A105" t="str">
            <v>3.01.050002.0009</v>
          </cell>
          <cell r="B105" t="str">
            <v>E04-30</v>
          </cell>
          <cell r="C105" t="str">
            <v>30U/μl</v>
          </cell>
          <cell r="D105" t="str">
            <v>ml</v>
          </cell>
          <cell r="AA105">
            <v>6</v>
          </cell>
          <cell r="AB105">
            <v>1</v>
          </cell>
          <cell r="AC105">
            <v>6</v>
          </cell>
          <cell r="AD105">
            <v>1</v>
          </cell>
          <cell r="AE105">
            <v>6</v>
          </cell>
          <cell r="AF105">
            <v>1</v>
          </cell>
        </row>
        <row r="106">
          <cell r="A106" t="str">
            <v>3.01.050004.0001</v>
          </cell>
          <cell r="B106" t="str">
            <v>E04-2</v>
          </cell>
          <cell r="C106" t="str">
            <v>1U/μl</v>
          </cell>
          <cell r="D106" t="str">
            <v>ml</v>
          </cell>
          <cell r="E106">
            <v>0.1</v>
          </cell>
          <cell r="F106">
            <v>1</v>
          </cell>
          <cell r="G106">
            <v>0.3</v>
          </cell>
          <cell r="H106">
            <v>2</v>
          </cell>
          <cell r="I106">
            <v>0.1</v>
          </cell>
          <cell r="J106">
            <v>1</v>
          </cell>
          <cell r="M106">
            <v>0.1</v>
          </cell>
          <cell r="N106">
            <v>1</v>
          </cell>
          <cell r="Q106">
            <v>0.7</v>
          </cell>
          <cell r="R106">
            <v>2</v>
          </cell>
          <cell r="S106">
            <v>6.5</v>
          </cell>
          <cell r="T106">
            <v>8</v>
          </cell>
          <cell r="U106">
            <v>0.3</v>
          </cell>
          <cell r="V106">
            <v>2</v>
          </cell>
          <cell r="W106">
            <v>0.3</v>
          </cell>
          <cell r="X106">
            <v>1</v>
          </cell>
          <cell r="AA106">
            <v>0.1</v>
          </cell>
          <cell r="AB106">
            <v>1</v>
          </cell>
          <cell r="AC106">
            <v>8.5</v>
          </cell>
          <cell r="AD106">
            <v>19</v>
          </cell>
          <cell r="AE106">
            <v>7.8999999999999995</v>
          </cell>
          <cell r="AF106">
            <v>14</v>
          </cell>
        </row>
        <row r="107">
          <cell r="A107" t="str">
            <v>3.01.050004.0002</v>
          </cell>
          <cell r="B107" t="str">
            <v>E04-2</v>
          </cell>
          <cell r="C107" t="str">
            <v>1U/μl</v>
          </cell>
          <cell r="D107" t="str">
            <v>ml</v>
          </cell>
          <cell r="E107">
            <v>6</v>
          </cell>
          <cell r="F107">
            <v>1</v>
          </cell>
          <cell r="I107">
            <v>8</v>
          </cell>
          <cell r="J107">
            <v>2</v>
          </cell>
          <cell r="K107">
            <v>6</v>
          </cell>
          <cell r="L107">
            <v>2</v>
          </cell>
          <cell r="M107">
            <v>5</v>
          </cell>
          <cell r="N107">
            <v>1</v>
          </cell>
          <cell r="O107">
            <v>18</v>
          </cell>
          <cell r="P107">
            <v>2</v>
          </cell>
          <cell r="Q107">
            <v>1</v>
          </cell>
          <cell r="R107">
            <v>1</v>
          </cell>
          <cell r="S107">
            <v>12</v>
          </cell>
          <cell r="T107">
            <v>2</v>
          </cell>
          <cell r="W107">
            <v>5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63</v>
          </cell>
          <cell r="AD107">
            <v>14</v>
          </cell>
          <cell r="AE107">
            <v>20</v>
          </cell>
          <cell r="AF107">
            <v>6</v>
          </cell>
        </row>
        <row r="108">
          <cell r="A108" t="str">
            <v>3.01.050004.0003</v>
          </cell>
          <cell r="B108" t="str">
            <v>E04-2</v>
          </cell>
          <cell r="C108" t="str">
            <v>1U/μl</v>
          </cell>
          <cell r="D108" t="str">
            <v>ml</v>
          </cell>
          <cell r="S108">
            <v>10</v>
          </cell>
          <cell r="T108">
            <v>1</v>
          </cell>
          <cell r="AC108">
            <v>10</v>
          </cell>
          <cell r="AD108">
            <v>1</v>
          </cell>
          <cell r="AE108">
            <v>10</v>
          </cell>
          <cell r="AF108">
            <v>1</v>
          </cell>
        </row>
        <row r="109">
          <cell r="A109" t="str">
            <v>3.01.050004.0006</v>
          </cell>
          <cell r="B109" t="str">
            <v>E04-2-10</v>
          </cell>
          <cell r="C109" t="str">
            <v>10U/μl</v>
          </cell>
          <cell r="D109" t="str">
            <v>ml</v>
          </cell>
          <cell r="I109">
            <v>18</v>
          </cell>
          <cell r="J109">
            <v>1</v>
          </cell>
          <cell r="U109">
            <v>5.5</v>
          </cell>
          <cell r="V109">
            <v>2</v>
          </cell>
          <cell r="AC109">
            <v>23.5</v>
          </cell>
          <cell r="AD109">
            <v>3</v>
          </cell>
          <cell r="AE109">
            <v>5.5</v>
          </cell>
          <cell r="AF109">
            <v>2</v>
          </cell>
        </row>
        <row r="110">
          <cell r="A110" t="str">
            <v>3.01.060001.0001</v>
          </cell>
          <cell r="B110" t="str">
            <v>FE01</v>
          </cell>
          <cell r="C110" t="str">
            <v>1U/μl</v>
          </cell>
          <cell r="D110" t="str">
            <v>ml</v>
          </cell>
          <cell r="G110">
            <v>0.3</v>
          </cell>
          <cell r="H110">
            <v>1</v>
          </cell>
          <cell r="K110">
            <v>0.2</v>
          </cell>
          <cell r="L110">
            <v>1</v>
          </cell>
          <cell r="M110">
            <v>0.1</v>
          </cell>
          <cell r="N110">
            <v>1</v>
          </cell>
          <cell r="Q110">
            <v>0.2</v>
          </cell>
          <cell r="R110">
            <v>1</v>
          </cell>
          <cell r="S110">
            <v>0.6</v>
          </cell>
          <cell r="T110">
            <v>3</v>
          </cell>
          <cell r="W110">
            <v>0.1</v>
          </cell>
          <cell r="X110">
            <v>1</v>
          </cell>
          <cell r="Y110">
            <v>0.9</v>
          </cell>
          <cell r="Z110">
            <v>3</v>
          </cell>
          <cell r="AA110">
            <v>0.6</v>
          </cell>
          <cell r="AB110">
            <v>3</v>
          </cell>
          <cell r="AC110">
            <v>3</v>
          </cell>
          <cell r="AD110">
            <v>14</v>
          </cell>
          <cell r="AE110">
            <v>2.4</v>
          </cell>
          <cell r="AF110">
            <v>11</v>
          </cell>
        </row>
        <row r="111">
          <cell r="A111" t="str">
            <v>3.01.060001.0002</v>
          </cell>
          <cell r="B111" t="str">
            <v>FE01</v>
          </cell>
          <cell r="C111" t="str">
            <v>1U/μl</v>
          </cell>
          <cell r="D111" t="str">
            <v>ml</v>
          </cell>
          <cell r="Q111">
            <v>1</v>
          </cell>
          <cell r="R111">
            <v>1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</row>
        <row r="112">
          <cell r="A112" t="str">
            <v>3.01.060001.0003</v>
          </cell>
          <cell r="B112" t="str">
            <v>FE01</v>
          </cell>
          <cell r="C112" t="str">
            <v>1U/μl</v>
          </cell>
          <cell r="D112" t="str">
            <v>ml</v>
          </cell>
          <cell r="AA112">
            <v>50</v>
          </cell>
          <cell r="AB112">
            <v>1</v>
          </cell>
          <cell r="AC112">
            <v>50</v>
          </cell>
          <cell r="AD112">
            <v>1</v>
          </cell>
          <cell r="AE112">
            <v>50</v>
          </cell>
          <cell r="AF112">
            <v>1</v>
          </cell>
        </row>
        <row r="113">
          <cell r="A113" t="str">
            <v>3.01.060002.0005</v>
          </cell>
          <cell r="B113" t="str">
            <v>FE04</v>
          </cell>
          <cell r="C113" t="str">
            <v>1U/μl</v>
          </cell>
          <cell r="D113" t="str">
            <v>ml</v>
          </cell>
          <cell r="E113">
            <v>2</v>
          </cell>
          <cell r="F113">
            <v>1</v>
          </cell>
          <cell r="G113">
            <v>0.3</v>
          </cell>
          <cell r="H113">
            <v>2</v>
          </cell>
          <cell r="U113">
            <v>0.1</v>
          </cell>
          <cell r="V113">
            <v>1</v>
          </cell>
          <cell r="Y113">
            <v>0.3</v>
          </cell>
          <cell r="Z113">
            <v>1</v>
          </cell>
          <cell r="AA113">
            <v>0.5</v>
          </cell>
          <cell r="AB113">
            <v>2</v>
          </cell>
          <cell r="AC113">
            <v>3.2</v>
          </cell>
          <cell r="AD113">
            <v>7</v>
          </cell>
          <cell r="AE113">
            <v>0.9</v>
          </cell>
          <cell r="AF113">
            <v>4</v>
          </cell>
        </row>
        <row r="114">
          <cell r="A114" t="str">
            <v>3.01.060002.0006</v>
          </cell>
          <cell r="B114" t="str">
            <v>FE04</v>
          </cell>
          <cell r="C114" t="str">
            <v>1U/μl</v>
          </cell>
          <cell r="D114" t="str">
            <v>ml</v>
          </cell>
          <cell r="E114">
            <v>65</v>
          </cell>
          <cell r="F114">
            <v>9</v>
          </cell>
          <cell r="G114">
            <v>1</v>
          </cell>
          <cell r="H114">
            <v>1</v>
          </cell>
          <cell r="I114">
            <v>89</v>
          </cell>
          <cell r="J114">
            <v>8</v>
          </cell>
          <cell r="K114">
            <v>28</v>
          </cell>
          <cell r="L114">
            <v>4</v>
          </cell>
          <cell r="M114">
            <v>9</v>
          </cell>
          <cell r="N114">
            <v>3</v>
          </cell>
          <cell r="O114">
            <v>50</v>
          </cell>
          <cell r="P114">
            <v>10</v>
          </cell>
          <cell r="Q114">
            <v>34</v>
          </cell>
          <cell r="R114">
            <v>5</v>
          </cell>
          <cell r="S114">
            <v>12</v>
          </cell>
          <cell r="T114">
            <v>1</v>
          </cell>
          <cell r="U114">
            <v>32</v>
          </cell>
          <cell r="V114">
            <v>2</v>
          </cell>
          <cell r="W114">
            <v>15</v>
          </cell>
          <cell r="X114">
            <v>2</v>
          </cell>
          <cell r="Y114">
            <v>21</v>
          </cell>
          <cell r="Z114">
            <v>2</v>
          </cell>
          <cell r="AA114">
            <v>13</v>
          </cell>
          <cell r="AB114">
            <v>2</v>
          </cell>
          <cell r="AC114">
            <v>369</v>
          </cell>
          <cell r="AD114">
            <v>49</v>
          </cell>
          <cell r="AE114">
            <v>127</v>
          </cell>
          <cell r="AF114">
            <v>14</v>
          </cell>
        </row>
        <row r="115">
          <cell r="A115" t="str">
            <v>3.01.060002.0007</v>
          </cell>
          <cell r="B115" t="str">
            <v>FE04</v>
          </cell>
          <cell r="C115" t="str">
            <v>1U/μl</v>
          </cell>
          <cell r="D115" t="str">
            <v>ml</v>
          </cell>
          <cell r="E115">
            <v>25</v>
          </cell>
          <cell r="F115">
            <v>1</v>
          </cell>
          <cell r="G115">
            <v>20</v>
          </cell>
          <cell r="H115">
            <v>1</v>
          </cell>
          <cell r="I115">
            <v>20</v>
          </cell>
          <cell r="J115">
            <v>1</v>
          </cell>
          <cell r="Q115">
            <v>40</v>
          </cell>
          <cell r="R115">
            <v>2</v>
          </cell>
          <cell r="U115">
            <v>15</v>
          </cell>
          <cell r="V115">
            <v>1</v>
          </cell>
          <cell r="Y115">
            <v>50</v>
          </cell>
          <cell r="Z115">
            <v>2</v>
          </cell>
          <cell r="AA115">
            <v>20</v>
          </cell>
          <cell r="AB115">
            <v>1</v>
          </cell>
          <cell r="AC115">
            <v>190</v>
          </cell>
          <cell r="AD115">
            <v>9</v>
          </cell>
          <cell r="AE115">
            <v>125</v>
          </cell>
          <cell r="AF115">
            <v>6</v>
          </cell>
        </row>
        <row r="116">
          <cell r="A116" t="str">
            <v>3.02.010001.0010</v>
          </cell>
          <cell r="B116" t="str">
            <v>M513-1</v>
          </cell>
          <cell r="C116" t="str">
            <v>25×</v>
          </cell>
          <cell r="D116" t="str">
            <v>ml</v>
          </cell>
          <cell r="G116">
            <v>20</v>
          </cell>
          <cell r="H116">
            <v>1</v>
          </cell>
          <cell r="K116">
            <v>3</v>
          </cell>
          <cell r="L116">
            <v>1</v>
          </cell>
          <cell r="S116">
            <v>2</v>
          </cell>
          <cell r="T116">
            <v>1</v>
          </cell>
          <cell r="W116">
            <v>2</v>
          </cell>
          <cell r="X116">
            <v>1</v>
          </cell>
          <cell r="AA116">
            <v>22</v>
          </cell>
          <cell r="AB116">
            <v>2</v>
          </cell>
          <cell r="AC116">
            <v>49</v>
          </cell>
          <cell r="AD116">
            <v>6</v>
          </cell>
          <cell r="AE116">
            <v>26</v>
          </cell>
          <cell r="AF116">
            <v>4</v>
          </cell>
        </row>
        <row r="117">
          <cell r="A117" t="str">
            <v>3.02.010002.0010</v>
          </cell>
          <cell r="B117" t="str">
            <v>M5134-1</v>
          </cell>
          <cell r="C117" t="str">
            <v>25×</v>
          </cell>
          <cell r="D117" t="str">
            <v>ml</v>
          </cell>
          <cell r="M117">
            <v>20</v>
          </cell>
          <cell r="N117">
            <v>1</v>
          </cell>
          <cell r="Q117">
            <v>20</v>
          </cell>
          <cell r="R117">
            <v>1</v>
          </cell>
          <cell r="AC117">
            <v>40</v>
          </cell>
          <cell r="AD117">
            <v>2</v>
          </cell>
          <cell r="AE117">
            <v>20</v>
          </cell>
          <cell r="AF117">
            <v>1</v>
          </cell>
        </row>
        <row r="118">
          <cell r="A118" t="str">
            <v>3.02.010002.0012</v>
          </cell>
          <cell r="B118" t="str">
            <v>M5134-1</v>
          </cell>
          <cell r="C118" t="str">
            <v>25×</v>
          </cell>
          <cell r="D118" t="str">
            <v>ml</v>
          </cell>
          <cell r="AA118">
            <v>50</v>
          </cell>
          <cell r="AB118">
            <v>1</v>
          </cell>
          <cell r="AC118">
            <v>50</v>
          </cell>
          <cell r="AD118">
            <v>1</v>
          </cell>
          <cell r="AE118">
            <v>50</v>
          </cell>
          <cell r="AF118">
            <v>1</v>
          </cell>
        </row>
        <row r="119">
          <cell r="A119" t="str">
            <v>3.02.010004.0008</v>
          </cell>
          <cell r="B119" t="str">
            <v>M5134-TL-1</v>
          </cell>
          <cell r="C119" t="str">
            <v>16.67×</v>
          </cell>
          <cell r="D119" t="str">
            <v>ml</v>
          </cell>
          <cell r="G119">
            <v>200</v>
          </cell>
          <cell r="H119">
            <v>1</v>
          </cell>
          <cell r="I119">
            <v>150</v>
          </cell>
          <cell r="J119">
            <v>1</v>
          </cell>
          <cell r="AC119">
            <v>350</v>
          </cell>
          <cell r="AD119">
            <v>2</v>
          </cell>
          <cell r="AE119">
            <v>0</v>
          </cell>
          <cell r="AF119">
            <v>0</v>
          </cell>
        </row>
        <row r="120">
          <cell r="A120" t="str">
            <v>3.02.010005.0007</v>
          </cell>
          <cell r="B120" t="str">
            <v>M5134-SLQ-1</v>
          </cell>
          <cell r="C120" t="str">
            <v>31.25×</v>
          </cell>
          <cell r="D120" t="str">
            <v>ml</v>
          </cell>
          <cell r="U120">
            <v>64</v>
          </cell>
          <cell r="V120">
            <v>1</v>
          </cell>
          <cell r="AA120">
            <v>64</v>
          </cell>
          <cell r="AB120">
            <v>1</v>
          </cell>
          <cell r="AC120">
            <v>128</v>
          </cell>
          <cell r="AD120">
            <v>2</v>
          </cell>
          <cell r="AE120">
            <v>128</v>
          </cell>
          <cell r="AF120">
            <v>2</v>
          </cell>
        </row>
        <row r="121">
          <cell r="A121" t="str">
            <v>3.02.010013.0010</v>
          </cell>
          <cell r="B121" t="str">
            <v>M5134-ZJ4-1</v>
          </cell>
          <cell r="C121" t="str">
            <v>25×</v>
          </cell>
          <cell r="D121" t="str">
            <v>ml</v>
          </cell>
          <cell r="Q121">
            <v>20</v>
          </cell>
          <cell r="R121">
            <v>1</v>
          </cell>
          <cell r="AC121">
            <v>20</v>
          </cell>
          <cell r="AD121">
            <v>1</v>
          </cell>
          <cell r="AE121">
            <v>20</v>
          </cell>
          <cell r="AF121">
            <v>1</v>
          </cell>
        </row>
        <row r="122">
          <cell r="A122" t="str">
            <v>3.02.010022.0014</v>
          </cell>
          <cell r="B122" t="str">
            <v>M8254-1</v>
          </cell>
          <cell r="C122" t="str">
            <v>20×</v>
          </cell>
          <cell r="D122" t="str">
            <v>ml</v>
          </cell>
          <cell r="Q122">
            <v>0.25</v>
          </cell>
          <cell r="R122">
            <v>1</v>
          </cell>
          <cell r="S122">
            <v>2.5</v>
          </cell>
          <cell r="T122">
            <v>1</v>
          </cell>
          <cell r="AC122">
            <v>2.75</v>
          </cell>
          <cell r="AD122">
            <v>2</v>
          </cell>
          <cell r="AE122">
            <v>2.75</v>
          </cell>
          <cell r="AF122">
            <v>2</v>
          </cell>
        </row>
        <row r="123">
          <cell r="A123" t="str">
            <v>3.02.010022.0015</v>
          </cell>
          <cell r="B123" t="str">
            <v>M8254-1</v>
          </cell>
          <cell r="C123" t="str">
            <v>20×</v>
          </cell>
          <cell r="D123" t="str">
            <v>ml</v>
          </cell>
          <cell r="O123">
            <v>2</v>
          </cell>
          <cell r="P123">
            <v>1</v>
          </cell>
          <cell r="U123">
            <v>4.2</v>
          </cell>
          <cell r="V123">
            <v>2</v>
          </cell>
          <cell r="AC123">
            <v>6.2</v>
          </cell>
          <cell r="AD123">
            <v>3</v>
          </cell>
          <cell r="AE123">
            <v>4.2</v>
          </cell>
          <cell r="AF123">
            <v>2</v>
          </cell>
        </row>
        <row r="124">
          <cell r="A124" t="str">
            <v>3.02.010022.0016</v>
          </cell>
          <cell r="B124" t="str">
            <v>M8254-1</v>
          </cell>
          <cell r="C124" t="str">
            <v>20×</v>
          </cell>
          <cell r="D124" t="str">
            <v>ml</v>
          </cell>
          <cell r="G124">
            <v>38</v>
          </cell>
          <cell r="H124">
            <v>1</v>
          </cell>
          <cell r="K124">
            <v>36</v>
          </cell>
          <cell r="L124">
            <v>1</v>
          </cell>
          <cell r="U124">
            <v>26</v>
          </cell>
          <cell r="V124">
            <v>1</v>
          </cell>
          <cell r="AC124">
            <v>100</v>
          </cell>
          <cell r="AD124">
            <v>3</v>
          </cell>
          <cell r="AE124">
            <v>26</v>
          </cell>
          <cell r="AF124">
            <v>1</v>
          </cell>
        </row>
        <row r="125">
          <cell r="A125" t="str">
            <v>3.02.010022.0018</v>
          </cell>
          <cell r="B125" t="str">
            <v>M5254-1</v>
          </cell>
          <cell r="C125" t="str">
            <v>10×</v>
          </cell>
          <cell r="D125" t="str">
            <v>ml</v>
          </cell>
          <cell r="G125">
            <v>5</v>
          </cell>
          <cell r="H125">
            <v>1</v>
          </cell>
          <cell r="I125">
            <v>2.5</v>
          </cell>
          <cell r="J125">
            <v>1</v>
          </cell>
          <cell r="AC125">
            <v>7.5</v>
          </cell>
          <cell r="AD125">
            <v>2</v>
          </cell>
          <cell r="AE125">
            <v>0</v>
          </cell>
          <cell r="AF125">
            <v>0</v>
          </cell>
        </row>
        <row r="126">
          <cell r="A126" t="str">
            <v>3.02.010022.0021</v>
          </cell>
          <cell r="B126" t="str">
            <v>M8254-1</v>
          </cell>
          <cell r="C126" t="str">
            <v>20×</v>
          </cell>
          <cell r="D126" t="str">
            <v>ml</v>
          </cell>
          <cell r="Y126">
            <v>45</v>
          </cell>
          <cell r="Z126">
            <v>1</v>
          </cell>
          <cell r="AC126">
            <v>45</v>
          </cell>
          <cell r="AD126">
            <v>1</v>
          </cell>
          <cell r="AE126">
            <v>45</v>
          </cell>
          <cell r="AF126">
            <v>1</v>
          </cell>
        </row>
        <row r="127">
          <cell r="A127" t="str">
            <v>3.02.010023.0005</v>
          </cell>
          <cell r="B127" t="str">
            <v>2AM101-1-1</v>
          </cell>
          <cell r="C127" t="str">
            <v>80×</v>
          </cell>
          <cell r="D127" t="str">
            <v>ml</v>
          </cell>
          <cell r="G127">
            <v>20</v>
          </cell>
          <cell r="H127">
            <v>1</v>
          </cell>
          <cell r="AC127">
            <v>20</v>
          </cell>
          <cell r="AD127">
            <v>1</v>
          </cell>
          <cell r="AE127">
            <v>0</v>
          </cell>
          <cell r="AF127">
            <v>0</v>
          </cell>
        </row>
        <row r="128">
          <cell r="A128" t="str">
            <v>3.02.010028.0006</v>
          </cell>
          <cell r="B128" t="str">
            <v>MDR02-B</v>
          </cell>
          <cell r="C128" t="str">
            <v>50×</v>
          </cell>
          <cell r="D128" t="str">
            <v>ml</v>
          </cell>
          <cell r="U128">
            <v>20</v>
          </cell>
          <cell r="V128">
            <v>1</v>
          </cell>
          <cell r="AC128">
            <v>20</v>
          </cell>
          <cell r="AD128">
            <v>1</v>
          </cell>
          <cell r="AE128">
            <v>20</v>
          </cell>
          <cell r="AF128">
            <v>1</v>
          </cell>
        </row>
        <row r="129">
          <cell r="A129" t="str">
            <v>3.02.010028.0007</v>
          </cell>
          <cell r="B129" t="str">
            <v>MDR02-B</v>
          </cell>
          <cell r="C129" t="str">
            <v>50×</v>
          </cell>
          <cell r="D129" t="str">
            <v>ml</v>
          </cell>
          <cell r="W129">
            <v>100</v>
          </cell>
          <cell r="X129">
            <v>1</v>
          </cell>
          <cell r="AC129">
            <v>100</v>
          </cell>
          <cell r="AD129">
            <v>1</v>
          </cell>
          <cell r="AE129">
            <v>100</v>
          </cell>
          <cell r="AF129">
            <v>1</v>
          </cell>
        </row>
        <row r="130">
          <cell r="A130" t="str">
            <v>3.02.010029.0002</v>
          </cell>
          <cell r="B130" t="str">
            <v>MDR02-A</v>
          </cell>
          <cell r="C130" t="str">
            <v>50×</v>
          </cell>
          <cell r="D130" t="str">
            <v>ml</v>
          </cell>
          <cell r="U130">
            <v>10</v>
          </cell>
          <cell r="V130">
            <v>1</v>
          </cell>
          <cell r="AC130">
            <v>10</v>
          </cell>
          <cell r="AD130">
            <v>1</v>
          </cell>
          <cell r="AE130">
            <v>10</v>
          </cell>
          <cell r="AF130">
            <v>1</v>
          </cell>
        </row>
        <row r="131">
          <cell r="A131" t="str">
            <v>3.02.010029.0003</v>
          </cell>
          <cell r="B131" t="str">
            <v>MDR02-A</v>
          </cell>
          <cell r="C131" t="str">
            <v>50×</v>
          </cell>
          <cell r="D131" t="str">
            <v>ml</v>
          </cell>
          <cell r="W131">
            <v>50</v>
          </cell>
          <cell r="X131">
            <v>1</v>
          </cell>
          <cell r="AC131">
            <v>50</v>
          </cell>
          <cell r="AD131">
            <v>1</v>
          </cell>
          <cell r="AE131">
            <v>50</v>
          </cell>
          <cell r="AF131">
            <v>1</v>
          </cell>
        </row>
        <row r="132">
          <cell r="A132" t="str">
            <v>3.02.010031.0006</v>
          </cell>
          <cell r="B132" t="str">
            <v>M5244-ZJ4-TP-1</v>
          </cell>
          <cell r="C132" t="str">
            <v>25×</v>
          </cell>
          <cell r="D132" t="str">
            <v>ml</v>
          </cell>
          <cell r="Y132">
            <v>3</v>
          </cell>
          <cell r="Z132">
            <v>1</v>
          </cell>
          <cell r="AC132">
            <v>3</v>
          </cell>
          <cell r="AD132">
            <v>1</v>
          </cell>
          <cell r="AE132">
            <v>3</v>
          </cell>
          <cell r="AF132">
            <v>1</v>
          </cell>
        </row>
        <row r="133">
          <cell r="A133" t="str">
            <v>3.02.010031.0074</v>
          </cell>
          <cell r="B133" t="str">
            <v>AHRM5014-1</v>
          </cell>
          <cell r="C133" t="str">
            <v>25×</v>
          </cell>
          <cell r="D133" t="str">
            <v>ml</v>
          </cell>
          <cell r="S133">
            <v>60</v>
          </cell>
          <cell r="T133">
            <v>1</v>
          </cell>
          <cell r="AC133">
            <v>60</v>
          </cell>
          <cell r="AD133">
            <v>1</v>
          </cell>
          <cell r="AE133">
            <v>60</v>
          </cell>
          <cell r="AF133">
            <v>1</v>
          </cell>
        </row>
        <row r="134">
          <cell r="A134" t="str">
            <v>3.02.010032.0003</v>
          </cell>
          <cell r="B134" t="str">
            <v>MD2104-4-DB-1</v>
          </cell>
          <cell r="C134" t="str">
            <v>10×</v>
          </cell>
          <cell r="D134" t="str">
            <v>ml</v>
          </cell>
          <cell r="W134">
            <v>20</v>
          </cell>
          <cell r="X134">
            <v>1</v>
          </cell>
          <cell r="AC134">
            <v>20</v>
          </cell>
          <cell r="AD134">
            <v>1</v>
          </cell>
          <cell r="AE134">
            <v>20</v>
          </cell>
          <cell r="AF134">
            <v>1</v>
          </cell>
        </row>
        <row r="135">
          <cell r="A135" t="str">
            <v>3.02.010041.0007</v>
          </cell>
          <cell r="B135" t="str">
            <v>M813-DW2-1</v>
          </cell>
          <cell r="C135" t="str">
            <v>25×</v>
          </cell>
          <cell r="D135" t="str">
            <v>ml</v>
          </cell>
          <cell r="E135">
            <v>8</v>
          </cell>
          <cell r="F135">
            <v>1</v>
          </cell>
          <cell r="S135">
            <v>13</v>
          </cell>
          <cell r="T135">
            <v>2</v>
          </cell>
          <cell r="AC135">
            <v>21</v>
          </cell>
          <cell r="AD135">
            <v>3</v>
          </cell>
          <cell r="AE135">
            <v>13</v>
          </cell>
          <cell r="AF135">
            <v>2</v>
          </cell>
        </row>
        <row r="136">
          <cell r="A136" t="str">
            <v>3.02.010042.0002</v>
          </cell>
          <cell r="B136" t="str">
            <v>M5244-T1-DB-1</v>
          </cell>
          <cell r="C136" t="str">
            <v>25×</v>
          </cell>
          <cell r="D136" t="str">
            <v>ml</v>
          </cell>
          <cell r="Q136">
            <v>30</v>
          </cell>
          <cell r="R136">
            <v>1</v>
          </cell>
          <cell r="AC136">
            <v>30</v>
          </cell>
          <cell r="AD136">
            <v>1</v>
          </cell>
          <cell r="AE136">
            <v>30</v>
          </cell>
          <cell r="AF136">
            <v>1</v>
          </cell>
        </row>
        <row r="137">
          <cell r="A137" t="str">
            <v>3.02.010048.0002</v>
          </cell>
          <cell r="B137" t="str">
            <v>M5134-TL2-1</v>
          </cell>
          <cell r="C137" t="str">
            <v>50×</v>
          </cell>
          <cell r="D137" t="str">
            <v>ml</v>
          </cell>
          <cell r="Q137">
            <v>70</v>
          </cell>
          <cell r="R137">
            <v>1</v>
          </cell>
          <cell r="W137">
            <v>140</v>
          </cell>
          <cell r="X137">
            <v>1</v>
          </cell>
          <cell r="AC137">
            <v>210</v>
          </cell>
          <cell r="AD137">
            <v>2</v>
          </cell>
          <cell r="AE137">
            <v>210</v>
          </cell>
          <cell r="AF137">
            <v>2</v>
          </cell>
        </row>
        <row r="138">
          <cell r="A138" t="str">
            <v>3.02.030002.0011</v>
          </cell>
          <cell r="B138" t="str">
            <v>M0071-1</v>
          </cell>
          <cell r="C138" t="str">
            <v>50×</v>
          </cell>
          <cell r="D138" t="str">
            <v>ml</v>
          </cell>
          <cell r="Y138">
            <v>30</v>
          </cell>
          <cell r="Z138">
            <v>1</v>
          </cell>
          <cell r="AC138">
            <v>30</v>
          </cell>
          <cell r="AD138">
            <v>1</v>
          </cell>
          <cell r="AE138">
            <v>30</v>
          </cell>
          <cell r="AF138">
            <v>1</v>
          </cell>
        </row>
        <row r="139">
          <cell r="A139" t="str">
            <v>3.02.030006.0015</v>
          </cell>
          <cell r="B139" t="str">
            <v>MD2031-1</v>
          </cell>
          <cell r="C139" t="str">
            <v>50×</v>
          </cell>
          <cell r="D139" t="str">
            <v>ml</v>
          </cell>
          <cell r="E139">
            <v>10</v>
          </cell>
          <cell r="F139">
            <v>1</v>
          </cell>
          <cell r="K139">
            <v>10</v>
          </cell>
          <cell r="L139">
            <v>1</v>
          </cell>
          <cell r="S139">
            <v>8</v>
          </cell>
          <cell r="T139">
            <v>1</v>
          </cell>
          <cell r="AA139">
            <v>8</v>
          </cell>
          <cell r="AB139">
            <v>1</v>
          </cell>
          <cell r="AC139">
            <v>36</v>
          </cell>
          <cell r="AD139">
            <v>4</v>
          </cell>
          <cell r="AE139">
            <v>16</v>
          </cell>
          <cell r="AF139">
            <v>2</v>
          </cell>
        </row>
        <row r="140">
          <cell r="A140" t="str">
            <v>3.02.030016.0006</v>
          </cell>
          <cell r="B140" t="str">
            <v>MD2071-2-1</v>
          </cell>
          <cell r="C140" t="str">
            <v>50×</v>
          </cell>
          <cell r="D140" t="str">
            <v>ml</v>
          </cell>
          <cell r="Q140">
            <v>30</v>
          </cell>
          <cell r="R140">
            <v>1</v>
          </cell>
          <cell r="U140">
            <v>35</v>
          </cell>
          <cell r="V140">
            <v>1</v>
          </cell>
          <cell r="AC140">
            <v>65</v>
          </cell>
          <cell r="AD140">
            <v>2</v>
          </cell>
          <cell r="AE140">
            <v>65</v>
          </cell>
          <cell r="AF140">
            <v>2</v>
          </cell>
        </row>
        <row r="141">
          <cell r="A141" t="str">
            <v>3.02.030023.0007</v>
          </cell>
          <cell r="B141" t="str">
            <v>MD2084-020301-1</v>
          </cell>
          <cell r="C141" t="str">
            <v>10×</v>
          </cell>
          <cell r="D141" t="str">
            <v>ml</v>
          </cell>
          <cell r="I141">
            <v>10</v>
          </cell>
          <cell r="J141">
            <v>1</v>
          </cell>
          <cell r="S141">
            <v>100</v>
          </cell>
          <cell r="T141">
            <v>1</v>
          </cell>
          <cell r="AA141">
            <v>40</v>
          </cell>
          <cell r="AB141">
            <v>1</v>
          </cell>
          <cell r="AC141">
            <v>150</v>
          </cell>
          <cell r="AD141">
            <v>3</v>
          </cell>
          <cell r="AE141">
            <v>140</v>
          </cell>
          <cell r="AF141">
            <v>2</v>
          </cell>
        </row>
        <row r="142">
          <cell r="A142" t="str">
            <v>3.02.030025.0004</v>
          </cell>
          <cell r="B142" t="str">
            <v>MD2084-000804-1</v>
          </cell>
          <cell r="C142" t="str">
            <v>10×</v>
          </cell>
          <cell r="D142" t="str">
            <v>ml</v>
          </cell>
          <cell r="I142">
            <v>16</v>
          </cell>
          <cell r="J142">
            <v>1</v>
          </cell>
          <cell r="AC142">
            <v>16</v>
          </cell>
          <cell r="AD142">
            <v>1</v>
          </cell>
          <cell r="AE142">
            <v>0</v>
          </cell>
          <cell r="AF142">
            <v>0</v>
          </cell>
        </row>
        <row r="143">
          <cell r="A143" t="str">
            <v>3.02.030025.0039</v>
          </cell>
          <cell r="B143" t="str">
            <v>MD2084-000804-1</v>
          </cell>
          <cell r="C143" t="str">
            <v>10×</v>
          </cell>
          <cell r="D143" t="str">
            <v>ml</v>
          </cell>
          <cell r="E143">
            <v>3600</v>
          </cell>
          <cell r="F143">
            <v>3</v>
          </cell>
          <cell r="I143">
            <v>2000</v>
          </cell>
          <cell r="J143">
            <v>4</v>
          </cell>
          <cell r="O143">
            <v>1000</v>
          </cell>
          <cell r="P143">
            <v>1</v>
          </cell>
          <cell r="W143">
            <v>1345</v>
          </cell>
          <cell r="X143">
            <v>2</v>
          </cell>
          <cell r="Y143">
            <v>4610</v>
          </cell>
          <cell r="Z143">
            <v>2</v>
          </cell>
          <cell r="AA143">
            <v>5310</v>
          </cell>
          <cell r="AB143">
            <v>2</v>
          </cell>
          <cell r="AC143">
            <v>17865</v>
          </cell>
          <cell r="AD143">
            <v>14</v>
          </cell>
          <cell r="AE143">
            <v>11265</v>
          </cell>
          <cell r="AF143">
            <v>6</v>
          </cell>
        </row>
        <row r="144">
          <cell r="A144" t="str">
            <v>3.02.030026.0003</v>
          </cell>
          <cell r="B144" t="str">
            <v>MD2104-000801-1</v>
          </cell>
          <cell r="C144" t="str">
            <v>10×</v>
          </cell>
          <cell r="D144" t="str">
            <v>ml</v>
          </cell>
          <cell r="I144">
            <v>50</v>
          </cell>
          <cell r="J144">
            <v>2</v>
          </cell>
          <cell r="AC144">
            <v>50</v>
          </cell>
          <cell r="AD144">
            <v>2</v>
          </cell>
          <cell r="AE144">
            <v>0</v>
          </cell>
          <cell r="AF144">
            <v>0</v>
          </cell>
        </row>
        <row r="145">
          <cell r="A145" t="str">
            <v>3.02.030027.0003</v>
          </cell>
          <cell r="B145" t="str">
            <v>MD2104-000804-1</v>
          </cell>
          <cell r="C145" t="str">
            <v>33.33×</v>
          </cell>
          <cell r="D145" t="str">
            <v>ml</v>
          </cell>
          <cell r="S145">
            <v>5</v>
          </cell>
          <cell r="T145">
            <v>1</v>
          </cell>
          <cell r="AC145">
            <v>5</v>
          </cell>
          <cell r="AD145">
            <v>1</v>
          </cell>
          <cell r="AE145">
            <v>5</v>
          </cell>
          <cell r="AF145">
            <v>1</v>
          </cell>
        </row>
        <row r="146">
          <cell r="A146" t="str">
            <v>3.02.030027.0039</v>
          </cell>
          <cell r="B146" t="str">
            <v>MD2104-000804-1</v>
          </cell>
          <cell r="C146" t="str">
            <v>33.33×</v>
          </cell>
          <cell r="D146" t="str">
            <v>ml</v>
          </cell>
          <cell r="E146">
            <v>2850</v>
          </cell>
          <cell r="F146">
            <v>5</v>
          </cell>
          <cell r="Q146">
            <v>100</v>
          </cell>
          <cell r="R146">
            <v>1</v>
          </cell>
          <cell r="S146">
            <v>1045</v>
          </cell>
          <cell r="T146">
            <v>2</v>
          </cell>
          <cell r="Y146">
            <v>1700</v>
          </cell>
          <cell r="Z146">
            <v>2</v>
          </cell>
          <cell r="AA146">
            <v>3950</v>
          </cell>
          <cell r="AB146">
            <v>4</v>
          </cell>
          <cell r="AC146">
            <v>9645</v>
          </cell>
          <cell r="AD146">
            <v>14</v>
          </cell>
          <cell r="AE146">
            <v>6795</v>
          </cell>
          <cell r="AF146">
            <v>9</v>
          </cell>
        </row>
        <row r="147">
          <cell r="A147" t="str">
            <v>3.02.030041.0039</v>
          </cell>
          <cell r="B147" t="str">
            <v>MD210-000805-1</v>
          </cell>
          <cell r="C147" t="str">
            <v>25×</v>
          </cell>
          <cell r="D147" t="str">
            <v>ml</v>
          </cell>
          <cell r="E147">
            <v>290</v>
          </cell>
          <cell r="F147">
            <v>2</v>
          </cell>
          <cell r="AA147">
            <v>145</v>
          </cell>
          <cell r="AB147">
            <v>1</v>
          </cell>
          <cell r="AC147">
            <v>435</v>
          </cell>
          <cell r="AD147">
            <v>3</v>
          </cell>
          <cell r="AE147">
            <v>145</v>
          </cell>
          <cell r="AF147">
            <v>1</v>
          </cell>
        </row>
        <row r="148">
          <cell r="A148" t="str">
            <v>3.02.030043.0003</v>
          </cell>
          <cell r="B148" t="str">
            <v>M2221-000101-1</v>
          </cell>
          <cell r="C148" t="str">
            <v>50×</v>
          </cell>
          <cell r="D148" t="str">
            <v>ml</v>
          </cell>
          <cell r="E148">
            <v>30</v>
          </cell>
          <cell r="F148">
            <v>2</v>
          </cell>
          <cell r="G148">
            <v>30</v>
          </cell>
          <cell r="H148">
            <v>2</v>
          </cell>
          <cell r="Q148">
            <v>75</v>
          </cell>
          <cell r="R148">
            <v>2</v>
          </cell>
          <cell r="AC148">
            <v>135</v>
          </cell>
          <cell r="AD148">
            <v>6</v>
          </cell>
          <cell r="AE148">
            <v>75</v>
          </cell>
          <cell r="AF148">
            <v>2</v>
          </cell>
        </row>
        <row r="149">
          <cell r="A149" t="str">
            <v>3.02.030052.0002</v>
          </cell>
          <cell r="B149" t="str">
            <v>MD2104-000801-1</v>
          </cell>
          <cell r="C149" t="str">
            <v>10×</v>
          </cell>
          <cell r="D149" t="str">
            <v>ml</v>
          </cell>
          <cell r="Q149">
            <v>1</v>
          </cell>
          <cell r="R149">
            <v>1</v>
          </cell>
          <cell r="AC149">
            <v>1</v>
          </cell>
          <cell r="AD149">
            <v>1</v>
          </cell>
          <cell r="AE149">
            <v>1</v>
          </cell>
          <cell r="AF149">
            <v>1</v>
          </cell>
        </row>
        <row r="150">
          <cell r="A150" t="str">
            <v>3.02.030052.0004</v>
          </cell>
          <cell r="B150" t="str">
            <v>MD2104-000801-1</v>
          </cell>
          <cell r="C150" t="str">
            <v>10×</v>
          </cell>
          <cell r="D150" t="str">
            <v>ml</v>
          </cell>
          <cell r="E150">
            <v>25</v>
          </cell>
          <cell r="F150">
            <v>1</v>
          </cell>
          <cell r="K150">
            <v>75</v>
          </cell>
          <cell r="L150">
            <v>1</v>
          </cell>
          <cell r="M150">
            <v>300</v>
          </cell>
          <cell r="N150">
            <v>1</v>
          </cell>
          <cell r="O150">
            <v>400</v>
          </cell>
          <cell r="P150">
            <v>1</v>
          </cell>
          <cell r="AC150">
            <v>800</v>
          </cell>
          <cell r="AD150">
            <v>4</v>
          </cell>
          <cell r="AE150">
            <v>0</v>
          </cell>
          <cell r="AF150">
            <v>0</v>
          </cell>
        </row>
        <row r="151">
          <cell r="A151" t="str">
            <v>3.02.030052.0039</v>
          </cell>
          <cell r="B151" t="str">
            <v>MD2104-000801-1</v>
          </cell>
          <cell r="C151" t="str">
            <v>10×</v>
          </cell>
          <cell r="D151" t="str">
            <v>ml</v>
          </cell>
          <cell r="E151">
            <v>1000</v>
          </cell>
          <cell r="F151">
            <v>1</v>
          </cell>
          <cell r="AC151">
            <v>1000</v>
          </cell>
          <cell r="AD151">
            <v>1</v>
          </cell>
          <cell r="AE151">
            <v>0</v>
          </cell>
          <cell r="AF151">
            <v>0</v>
          </cell>
        </row>
        <row r="152">
          <cell r="A152" t="str">
            <v>3.02.030053.0002</v>
          </cell>
          <cell r="B152" t="str">
            <v>MD2104-003001-1</v>
          </cell>
          <cell r="C152" t="str">
            <v>25×</v>
          </cell>
          <cell r="D152" t="str">
            <v>ml</v>
          </cell>
          <cell r="U152">
            <v>5</v>
          </cell>
          <cell r="V152">
            <v>1</v>
          </cell>
          <cell r="Y152">
            <v>2</v>
          </cell>
          <cell r="Z152">
            <v>1</v>
          </cell>
          <cell r="AC152">
            <v>7</v>
          </cell>
          <cell r="AD152">
            <v>2</v>
          </cell>
          <cell r="AE152">
            <v>7</v>
          </cell>
          <cell r="AF152">
            <v>2</v>
          </cell>
        </row>
        <row r="153">
          <cell r="A153" t="str">
            <v>3.02.030053.0039</v>
          </cell>
          <cell r="B153" t="str">
            <v>MD2104-003001-1</v>
          </cell>
          <cell r="C153" t="str">
            <v>25×</v>
          </cell>
          <cell r="D153" t="str">
            <v>ml</v>
          </cell>
          <cell r="M153">
            <v>60</v>
          </cell>
          <cell r="N153">
            <v>1</v>
          </cell>
          <cell r="AC153">
            <v>60</v>
          </cell>
          <cell r="AD153">
            <v>1</v>
          </cell>
          <cell r="AE153">
            <v>0</v>
          </cell>
          <cell r="AF153">
            <v>0</v>
          </cell>
        </row>
        <row r="154">
          <cell r="A154" t="str">
            <v>3.02.030058.0001</v>
          </cell>
          <cell r="B154" t="str">
            <v>E8EN01</v>
          </cell>
          <cell r="C154" t="str">
            <v>10U/μl</v>
          </cell>
          <cell r="D154" t="str">
            <v>ml</v>
          </cell>
          <cell r="O154">
            <v>6</v>
          </cell>
          <cell r="P154">
            <v>6</v>
          </cell>
          <cell r="AC154">
            <v>6</v>
          </cell>
          <cell r="AD154">
            <v>6</v>
          </cell>
          <cell r="AE154">
            <v>0</v>
          </cell>
          <cell r="AF154">
            <v>0</v>
          </cell>
        </row>
        <row r="155">
          <cell r="A155" t="str">
            <v>3.02.030058.0002</v>
          </cell>
          <cell r="B155" t="str">
            <v>E8EN01</v>
          </cell>
          <cell r="C155" t="str">
            <v>10U/μl</v>
          </cell>
          <cell r="D155" t="str">
            <v>ml</v>
          </cell>
          <cell r="O155">
            <v>3</v>
          </cell>
          <cell r="P155">
            <v>1</v>
          </cell>
          <cell r="Q155">
            <v>2</v>
          </cell>
          <cell r="R155">
            <v>1</v>
          </cell>
          <cell r="S155">
            <v>1</v>
          </cell>
          <cell r="T155">
            <v>1</v>
          </cell>
          <cell r="AC155">
            <v>6</v>
          </cell>
          <cell r="AD155">
            <v>3</v>
          </cell>
          <cell r="AE155">
            <v>3</v>
          </cell>
          <cell r="AF155">
            <v>2</v>
          </cell>
        </row>
        <row r="156">
          <cell r="A156" t="str">
            <v>3.02.030059.0002</v>
          </cell>
          <cell r="B156" t="str">
            <v>MD2104-4-000801-1</v>
          </cell>
          <cell r="C156" t="str">
            <v>25×</v>
          </cell>
          <cell r="D156" t="str">
            <v>ml</v>
          </cell>
          <cell r="Q156">
            <v>43.2</v>
          </cell>
          <cell r="R156">
            <v>3</v>
          </cell>
          <cell r="AC156">
            <v>43.2</v>
          </cell>
          <cell r="AD156">
            <v>3</v>
          </cell>
          <cell r="AE156">
            <v>43.2</v>
          </cell>
          <cell r="AF156">
            <v>3</v>
          </cell>
        </row>
        <row r="157">
          <cell r="A157" t="str">
            <v>3.02.030059.0004</v>
          </cell>
          <cell r="B157" t="str">
            <v>MD2104-4-000801-1</v>
          </cell>
          <cell r="C157" t="str">
            <v>25×</v>
          </cell>
          <cell r="D157" t="str">
            <v>ml</v>
          </cell>
          <cell r="S157">
            <v>146</v>
          </cell>
          <cell r="T157">
            <v>2</v>
          </cell>
          <cell r="AC157">
            <v>146</v>
          </cell>
          <cell r="AD157">
            <v>2</v>
          </cell>
          <cell r="AE157">
            <v>146</v>
          </cell>
          <cell r="AF157">
            <v>2</v>
          </cell>
        </row>
        <row r="158">
          <cell r="A158" t="str">
            <v>3.02.030059.0038</v>
          </cell>
          <cell r="B158" t="str">
            <v>MD2104-4-000801-1</v>
          </cell>
          <cell r="C158" t="str">
            <v>25×</v>
          </cell>
          <cell r="D158" t="str">
            <v>ml</v>
          </cell>
          <cell r="U158">
            <v>52</v>
          </cell>
          <cell r="V158">
            <v>1</v>
          </cell>
          <cell r="AC158">
            <v>52</v>
          </cell>
          <cell r="AD158">
            <v>1</v>
          </cell>
          <cell r="AE158">
            <v>52</v>
          </cell>
          <cell r="AF158">
            <v>1</v>
          </cell>
        </row>
        <row r="159">
          <cell r="A159" t="str">
            <v>3.02.030059.0039</v>
          </cell>
          <cell r="B159" t="str">
            <v>MD2104-4-000801-1</v>
          </cell>
          <cell r="C159" t="str">
            <v>25×</v>
          </cell>
          <cell r="D159" t="str">
            <v>ml</v>
          </cell>
          <cell r="W159">
            <v>300</v>
          </cell>
          <cell r="X159">
            <v>1</v>
          </cell>
          <cell r="AC159">
            <v>300</v>
          </cell>
          <cell r="AD159">
            <v>1</v>
          </cell>
          <cell r="AE159">
            <v>300</v>
          </cell>
          <cell r="AF159">
            <v>1</v>
          </cell>
        </row>
        <row r="160">
          <cell r="A160" t="str">
            <v>3.03.010001.0005</v>
          </cell>
          <cell r="B160" t="str">
            <v>M5134-2</v>
          </cell>
          <cell r="C160" t="str">
            <v>5×</v>
          </cell>
          <cell r="D160" t="str">
            <v>ml</v>
          </cell>
          <cell r="M160">
            <v>100</v>
          </cell>
          <cell r="N160">
            <v>1</v>
          </cell>
          <cell r="Q160">
            <v>150</v>
          </cell>
          <cell r="R160">
            <v>1</v>
          </cell>
          <cell r="S160">
            <v>50</v>
          </cell>
          <cell r="T160">
            <v>1</v>
          </cell>
          <cell r="U160">
            <v>400</v>
          </cell>
          <cell r="V160">
            <v>1</v>
          </cell>
          <cell r="AA160">
            <v>500</v>
          </cell>
          <cell r="AB160">
            <v>2</v>
          </cell>
          <cell r="AC160">
            <v>1200</v>
          </cell>
          <cell r="AD160">
            <v>6</v>
          </cell>
          <cell r="AE160">
            <v>1100</v>
          </cell>
          <cell r="AF160">
            <v>5</v>
          </cell>
        </row>
        <row r="161">
          <cell r="A161" t="str">
            <v>3.03.010009.0008</v>
          </cell>
          <cell r="B161" t="str">
            <v>2AM101-1-2</v>
          </cell>
          <cell r="C161" t="str">
            <v>10×</v>
          </cell>
          <cell r="D161" t="str">
            <v>ml</v>
          </cell>
          <cell r="G161">
            <v>160</v>
          </cell>
          <cell r="H161">
            <v>1</v>
          </cell>
          <cell r="AC161">
            <v>160</v>
          </cell>
          <cell r="AD161">
            <v>1</v>
          </cell>
          <cell r="AE161">
            <v>0</v>
          </cell>
          <cell r="AF161">
            <v>0</v>
          </cell>
        </row>
        <row r="162">
          <cell r="A162" t="str">
            <v>3.03.010015.0006</v>
          </cell>
          <cell r="B162" t="str">
            <v>M5244-ZJ4-TP-2</v>
          </cell>
          <cell r="C162" t="str">
            <v>5×</v>
          </cell>
          <cell r="D162" t="str">
            <v>ml</v>
          </cell>
          <cell r="Y162">
            <v>15</v>
          </cell>
          <cell r="Z162">
            <v>1</v>
          </cell>
          <cell r="AC162">
            <v>15</v>
          </cell>
          <cell r="AD162">
            <v>1</v>
          </cell>
          <cell r="AE162">
            <v>15</v>
          </cell>
          <cell r="AF162">
            <v>1</v>
          </cell>
        </row>
        <row r="163">
          <cell r="A163" t="str">
            <v>3.03.010015.0008</v>
          </cell>
          <cell r="B163" t="str">
            <v>M5244-ZJ4-TP-2</v>
          </cell>
          <cell r="C163" t="str">
            <v>5×</v>
          </cell>
          <cell r="D163" t="str">
            <v>ml</v>
          </cell>
          <cell r="G163">
            <v>22</v>
          </cell>
          <cell r="H163">
            <v>1</v>
          </cell>
          <cell r="I163">
            <v>20</v>
          </cell>
          <cell r="J163">
            <v>1</v>
          </cell>
          <cell r="AC163">
            <v>42</v>
          </cell>
          <cell r="AD163">
            <v>2</v>
          </cell>
          <cell r="AE163">
            <v>0</v>
          </cell>
          <cell r="AF163">
            <v>0</v>
          </cell>
        </row>
        <row r="164">
          <cell r="A164" t="str">
            <v>3.03.010015.0009</v>
          </cell>
          <cell r="B164" t="str">
            <v>M5244-ZJ4-TP-2</v>
          </cell>
          <cell r="C164" t="str">
            <v>5×</v>
          </cell>
          <cell r="D164" t="str">
            <v>ml</v>
          </cell>
          <cell r="Y164">
            <v>200</v>
          </cell>
          <cell r="Z164">
            <v>2</v>
          </cell>
          <cell r="AC164">
            <v>200</v>
          </cell>
          <cell r="AD164">
            <v>2</v>
          </cell>
          <cell r="AE164">
            <v>200</v>
          </cell>
          <cell r="AF164">
            <v>2</v>
          </cell>
        </row>
        <row r="165">
          <cell r="A165" t="str">
            <v>3.03.010015.0076</v>
          </cell>
          <cell r="B165" t="str">
            <v>AHRM5014-2</v>
          </cell>
          <cell r="C165" t="str">
            <v>5×</v>
          </cell>
          <cell r="D165" t="str">
            <v>ml</v>
          </cell>
          <cell r="E165">
            <v>30</v>
          </cell>
          <cell r="F165">
            <v>1</v>
          </cell>
          <cell r="G165">
            <v>30</v>
          </cell>
          <cell r="H165">
            <v>1</v>
          </cell>
          <cell r="O165">
            <v>25</v>
          </cell>
          <cell r="P165">
            <v>1</v>
          </cell>
          <cell r="AC165">
            <v>85</v>
          </cell>
          <cell r="AD165">
            <v>3</v>
          </cell>
          <cell r="AE165">
            <v>0</v>
          </cell>
          <cell r="AF165">
            <v>0</v>
          </cell>
        </row>
        <row r="166">
          <cell r="A166" t="str">
            <v>3.03.010015.0079</v>
          </cell>
          <cell r="B166" t="str">
            <v>AHRM5014-2</v>
          </cell>
          <cell r="C166" t="str">
            <v>5×</v>
          </cell>
          <cell r="D166" t="str">
            <v>ml</v>
          </cell>
          <cell r="G166">
            <v>300</v>
          </cell>
          <cell r="H166">
            <v>1</v>
          </cell>
          <cell r="I166">
            <v>60</v>
          </cell>
          <cell r="J166">
            <v>1</v>
          </cell>
          <cell r="O166">
            <v>260</v>
          </cell>
          <cell r="P166">
            <v>1</v>
          </cell>
          <cell r="S166">
            <v>1885</v>
          </cell>
          <cell r="T166">
            <v>2</v>
          </cell>
          <cell r="Y166">
            <v>364</v>
          </cell>
          <cell r="Z166">
            <v>1</v>
          </cell>
          <cell r="AA166">
            <v>728</v>
          </cell>
          <cell r="AB166">
            <v>2</v>
          </cell>
          <cell r="AC166">
            <v>3597</v>
          </cell>
          <cell r="AD166">
            <v>8</v>
          </cell>
          <cell r="AE166">
            <v>2977</v>
          </cell>
          <cell r="AF166">
            <v>5</v>
          </cell>
        </row>
        <row r="167">
          <cell r="A167" t="str">
            <v>3.03.010018.0002</v>
          </cell>
          <cell r="B167" t="str">
            <v>M5254-2</v>
          </cell>
          <cell r="C167" t="str">
            <v>5×</v>
          </cell>
          <cell r="D167" t="str">
            <v>ml</v>
          </cell>
          <cell r="G167">
            <v>10</v>
          </cell>
          <cell r="H167">
            <v>1</v>
          </cell>
          <cell r="I167">
            <v>5</v>
          </cell>
          <cell r="J167">
            <v>1</v>
          </cell>
          <cell r="AC167">
            <v>15</v>
          </cell>
          <cell r="AD167">
            <v>2</v>
          </cell>
          <cell r="AE167">
            <v>0</v>
          </cell>
          <cell r="AF167">
            <v>0</v>
          </cell>
        </row>
        <row r="168">
          <cell r="A168" t="str">
            <v>3.03.010019.0004</v>
          </cell>
          <cell r="B168" t="str">
            <v>M8254-2</v>
          </cell>
          <cell r="C168" t="str">
            <v>8×</v>
          </cell>
          <cell r="D168" t="str">
            <v>ml</v>
          </cell>
          <cell r="Q168">
            <v>3.625</v>
          </cell>
          <cell r="R168">
            <v>1</v>
          </cell>
          <cell r="S168">
            <v>7.5</v>
          </cell>
          <cell r="T168">
            <v>1</v>
          </cell>
          <cell r="AC168">
            <v>11.125</v>
          </cell>
          <cell r="AD168">
            <v>2</v>
          </cell>
          <cell r="AE168">
            <v>11.125</v>
          </cell>
          <cell r="AF168">
            <v>2</v>
          </cell>
        </row>
        <row r="169">
          <cell r="A169" t="str">
            <v>3.03.010019.0019</v>
          </cell>
          <cell r="B169" t="str">
            <v>M8254-2</v>
          </cell>
          <cell r="C169" t="str">
            <v>8×</v>
          </cell>
          <cell r="D169" t="str">
            <v>ml</v>
          </cell>
          <cell r="O169">
            <v>10</v>
          </cell>
          <cell r="P169">
            <v>1</v>
          </cell>
          <cell r="U169">
            <v>13.2</v>
          </cell>
          <cell r="V169">
            <v>2</v>
          </cell>
          <cell r="AC169">
            <v>23.2</v>
          </cell>
          <cell r="AD169">
            <v>3</v>
          </cell>
          <cell r="AE169">
            <v>13.2</v>
          </cell>
          <cell r="AF169">
            <v>2</v>
          </cell>
        </row>
        <row r="170">
          <cell r="A170" t="str">
            <v>3.03.010019.0022</v>
          </cell>
          <cell r="B170" t="str">
            <v>M8254-2</v>
          </cell>
          <cell r="C170" t="str">
            <v>8×</v>
          </cell>
          <cell r="D170" t="str">
            <v>ml</v>
          </cell>
          <cell r="G170">
            <v>92</v>
          </cell>
          <cell r="H170">
            <v>1</v>
          </cell>
          <cell r="K170">
            <v>88</v>
          </cell>
          <cell r="L170">
            <v>1</v>
          </cell>
          <cell r="U170">
            <v>64</v>
          </cell>
          <cell r="V170">
            <v>1</v>
          </cell>
          <cell r="AC170">
            <v>244</v>
          </cell>
          <cell r="AD170">
            <v>3</v>
          </cell>
          <cell r="AE170">
            <v>64</v>
          </cell>
          <cell r="AF170">
            <v>1</v>
          </cell>
        </row>
        <row r="171">
          <cell r="A171" t="str">
            <v>3.03.010019.0023</v>
          </cell>
          <cell r="B171" t="str">
            <v>M8254-2</v>
          </cell>
          <cell r="C171" t="str">
            <v>8×</v>
          </cell>
          <cell r="D171" t="str">
            <v>ml</v>
          </cell>
          <cell r="Y171">
            <v>110</v>
          </cell>
          <cell r="Z171">
            <v>1</v>
          </cell>
          <cell r="AC171">
            <v>110</v>
          </cell>
          <cell r="AD171">
            <v>1</v>
          </cell>
          <cell r="AE171">
            <v>110</v>
          </cell>
          <cell r="AF171">
            <v>1</v>
          </cell>
        </row>
        <row r="172">
          <cell r="A172" t="str">
            <v>3.03.010021.0002</v>
          </cell>
          <cell r="B172" t="str">
            <v>M513-2</v>
          </cell>
          <cell r="C172" t="str">
            <v>5×</v>
          </cell>
          <cell r="D172" t="str">
            <v>ml</v>
          </cell>
          <cell r="G172">
            <v>50</v>
          </cell>
          <cell r="H172">
            <v>1</v>
          </cell>
          <cell r="Q172">
            <v>10</v>
          </cell>
          <cell r="R172">
            <v>1</v>
          </cell>
          <cell r="S172">
            <v>10</v>
          </cell>
          <cell r="T172">
            <v>1</v>
          </cell>
          <cell r="W172">
            <v>10</v>
          </cell>
          <cell r="X172">
            <v>1</v>
          </cell>
          <cell r="AA172">
            <v>60</v>
          </cell>
          <cell r="AB172">
            <v>2</v>
          </cell>
          <cell r="AC172">
            <v>140</v>
          </cell>
          <cell r="AD172">
            <v>6</v>
          </cell>
          <cell r="AE172">
            <v>90</v>
          </cell>
          <cell r="AF172">
            <v>5</v>
          </cell>
        </row>
        <row r="173">
          <cell r="A173" t="str">
            <v>3.03.010032.0006</v>
          </cell>
          <cell r="B173" t="str">
            <v>M5244-T1-DB-2</v>
          </cell>
          <cell r="C173" t="str">
            <v>5×</v>
          </cell>
          <cell r="D173" t="str">
            <v>ml</v>
          </cell>
          <cell r="Q173">
            <v>700</v>
          </cell>
          <cell r="R173">
            <v>1</v>
          </cell>
          <cell r="AC173">
            <v>700</v>
          </cell>
          <cell r="AD173">
            <v>1</v>
          </cell>
          <cell r="AE173">
            <v>700</v>
          </cell>
          <cell r="AF173">
            <v>1</v>
          </cell>
        </row>
        <row r="174">
          <cell r="A174" t="str">
            <v>3.03.010034.0042</v>
          </cell>
          <cell r="B174" t="str">
            <v>MD2084-000804-2</v>
          </cell>
          <cell r="C174" t="str">
            <v>2×</v>
          </cell>
          <cell r="D174" t="str">
            <v>ml</v>
          </cell>
          <cell r="E174">
            <v>20000</v>
          </cell>
          <cell r="F174">
            <v>5</v>
          </cell>
          <cell r="I174">
            <v>2400</v>
          </cell>
          <cell r="J174">
            <v>1</v>
          </cell>
          <cell r="O174">
            <v>7000</v>
          </cell>
          <cell r="P174">
            <v>1</v>
          </cell>
          <cell r="W174">
            <v>9600</v>
          </cell>
          <cell r="X174">
            <v>1</v>
          </cell>
          <cell r="Y174">
            <v>27000</v>
          </cell>
          <cell r="Z174">
            <v>2</v>
          </cell>
          <cell r="AA174">
            <v>27200</v>
          </cell>
          <cell r="AB174">
            <v>2</v>
          </cell>
          <cell r="AC174">
            <v>93200</v>
          </cell>
          <cell r="AD174">
            <v>12</v>
          </cell>
          <cell r="AE174">
            <v>63800</v>
          </cell>
          <cell r="AF174">
            <v>5</v>
          </cell>
        </row>
        <row r="175">
          <cell r="A175" t="str">
            <v>3.03.010035.0002</v>
          </cell>
          <cell r="B175" t="str">
            <v>MD2104-000801-2</v>
          </cell>
          <cell r="C175" t="str">
            <v>2×</v>
          </cell>
          <cell r="D175" t="str">
            <v>ml</v>
          </cell>
          <cell r="K175">
            <v>37.5</v>
          </cell>
          <cell r="L175">
            <v>3</v>
          </cell>
          <cell r="Q175">
            <v>5</v>
          </cell>
          <cell r="R175">
            <v>1</v>
          </cell>
          <cell r="AC175">
            <v>42.5</v>
          </cell>
          <cell r="AD175">
            <v>4</v>
          </cell>
          <cell r="AE175">
            <v>5</v>
          </cell>
          <cell r="AF175">
            <v>1</v>
          </cell>
        </row>
        <row r="176">
          <cell r="A176" t="str">
            <v>3.03.010035.0007</v>
          </cell>
          <cell r="B176" t="str">
            <v>MD2104-000801-2</v>
          </cell>
          <cell r="C176" t="str">
            <v>2×</v>
          </cell>
          <cell r="D176" t="str">
            <v>ml</v>
          </cell>
          <cell r="I176">
            <v>250</v>
          </cell>
          <cell r="J176">
            <v>2</v>
          </cell>
          <cell r="AC176">
            <v>250</v>
          </cell>
          <cell r="AD176">
            <v>2</v>
          </cell>
          <cell r="AE176">
            <v>0</v>
          </cell>
          <cell r="AF176">
            <v>0</v>
          </cell>
        </row>
        <row r="177">
          <cell r="A177" t="str">
            <v>3.03.010035.0009</v>
          </cell>
          <cell r="B177" t="str">
            <v>MD2104-000801-2</v>
          </cell>
          <cell r="C177" t="str">
            <v>2×</v>
          </cell>
          <cell r="D177" t="str">
            <v>ml</v>
          </cell>
          <cell r="I177">
            <v>800</v>
          </cell>
          <cell r="J177">
            <v>1</v>
          </cell>
          <cell r="K177">
            <v>2039</v>
          </cell>
          <cell r="L177">
            <v>2</v>
          </cell>
          <cell r="M177">
            <v>300</v>
          </cell>
          <cell r="N177">
            <v>1</v>
          </cell>
          <cell r="U177">
            <v>200</v>
          </cell>
          <cell r="V177">
            <v>1</v>
          </cell>
          <cell r="AC177">
            <v>3339</v>
          </cell>
          <cell r="AD177">
            <v>5</v>
          </cell>
          <cell r="AE177">
            <v>200</v>
          </cell>
          <cell r="AF177">
            <v>1</v>
          </cell>
        </row>
        <row r="178">
          <cell r="A178" t="str">
            <v>3.03.010035.0010</v>
          </cell>
          <cell r="B178" t="str">
            <v>MD2104-000801-2</v>
          </cell>
          <cell r="C178" t="str">
            <v>2×</v>
          </cell>
          <cell r="D178" t="str">
            <v>ml</v>
          </cell>
          <cell r="G178">
            <v>125</v>
          </cell>
          <cell r="H178">
            <v>1</v>
          </cell>
          <cell r="AC178">
            <v>125</v>
          </cell>
          <cell r="AD178">
            <v>1</v>
          </cell>
          <cell r="AE178">
            <v>0</v>
          </cell>
          <cell r="AF178">
            <v>0</v>
          </cell>
        </row>
        <row r="179">
          <cell r="A179" t="str">
            <v>3.03.010038.0042</v>
          </cell>
          <cell r="B179" t="str">
            <v>MD2104-000804-2</v>
          </cell>
          <cell r="C179" t="str">
            <v>2×</v>
          </cell>
          <cell r="D179" t="str">
            <v>ml</v>
          </cell>
          <cell r="E179">
            <v>34000</v>
          </cell>
          <cell r="F179">
            <v>5</v>
          </cell>
          <cell r="Q179">
            <v>800</v>
          </cell>
          <cell r="R179">
            <v>1</v>
          </cell>
          <cell r="S179">
            <v>16420</v>
          </cell>
          <cell r="T179">
            <v>3</v>
          </cell>
          <cell r="Y179">
            <v>25000</v>
          </cell>
          <cell r="Z179">
            <v>2</v>
          </cell>
          <cell r="AA179">
            <v>55500</v>
          </cell>
          <cell r="AB179">
            <v>5</v>
          </cell>
          <cell r="AC179">
            <v>131720</v>
          </cell>
          <cell r="AD179">
            <v>16</v>
          </cell>
          <cell r="AE179">
            <v>97720</v>
          </cell>
          <cell r="AF179">
            <v>11</v>
          </cell>
        </row>
        <row r="180">
          <cell r="A180" t="str">
            <v>3.03.010041.0042</v>
          </cell>
          <cell r="B180" t="str">
            <v>MD210-000805-2</v>
          </cell>
          <cell r="C180" t="str">
            <v>2×</v>
          </cell>
          <cell r="D180" t="str">
            <v>ml</v>
          </cell>
          <cell r="E180">
            <v>3600</v>
          </cell>
          <cell r="F180">
            <v>2</v>
          </cell>
          <cell r="AA180">
            <v>2000</v>
          </cell>
          <cell r="AB180">
            <v>1</v>
          </cell>
          <cell r="AC180">
            <v>5600</v>
          </cell>
          <cell r="AD180">
            <v>3</v>
          </cell>
          <cell r="AE180">
            <v>2000</v>
          </cell>
          <cell r="AF180">
            <v>1</v>
          </cell>
        </row>
        <row r="181">
          <cell r="A181" t="str">
            <v>3.03.010042.0006</v>
          </cell>
          <cell r="B181" t="str">
            <v>M5134-TL2-2</v>
          </cell>
          <cell r="C181" t="str">
            <v>5×</v>
          </cell>
          <cell r="D181" t="str">
            <v>ml</v>
          </cell>
          <cell r="Q181">
            <v>800</v>
          </cell>
          <cell r="R181">
            <v>1</v>
          </cell>
          <cell r="W181">
            <v>1600</v>
          </cell>
          <cell r="X181">
            <v>1</v>
          </cell>
          <cell r="AC181">
            <v>2400</v>
          </cell>
          <cell r="AD181">
            <v>2</v>
          </cell>
          <cell r="AE181">
            <v>2400</v>
          </cell>
          <cell r="AF181">
            <v>2</v>
          </cell>
        </row>
        <row r="182">
          <cell r="A182" t="str">
            <v>3.03.010047.0009</v>
          </cell>
          <cell r="B182" t="str">
            <v>MD2104-000801-2</v>
          </cell>
          <cell r="C182" t="str">
            <v>2×</v>
          </cell>
          <cell r="D182" t="str">
            <v>ml</v>
          </cell>
          <cell r="E182">
            <v>5100</v>
          </cell>
          <cell r="F182">
            <v>2</v>
          </cell>
          <cell r="AC182">
            <v>5100</v>
          </cell>
          <cell r="AD182">
            <v>2</v>
          </cell>
          <cell r="AE182">
            <v>0</v>
          </cell>
          <cell r="AF182">
            <v>0</v>
          </cell>
        </row>
        <row r="183">
          <cell r="A183" t="str">
            <v>3.03.010047.0010</v>
          </cell>
          <cell r="B183" t="str">
            <v>MD2104-000801-2</v>
          </cell>
          <cell r="C183" t="str">
            <v>2×</v>
          </cell>
          <cell r="D183" t="str">
            <v>ml</v>
          </cell>
          <cell r="E183">
            <v>125</v>
          </cell>
          <cell r="F183">
            <v>1</v>
          </cell>
          <cell r="AC183">
            <v>125</v>
          </cell>
          <cell r="AD183">
            <v>1</v>
          </cell>
          <cell r="AE183">
            <v>0</v>
          </cell>
          <cell r="AF183">
            <v>0</v>
          </cell>
        </row>
        <row r="184">
          <cell r="A184" t="str">
            <v>3.03.010048.0002</v>
          </cell>
          <cell r="B184" t="str">
            <v>MD2104-003001-2</v>
          </cell>
          <cell r="C184" t="str">
            <v>2×</v>
          </cell>
          <cell r="D184" t="str">
            <v>ml</v>
          </cell>
          <cell r="U184">
            <v>12.5</v>
          </cell>
          <cell r="V184">
            <v>2</v>
          </cell>
          <cell r="AC184">
            <v>12.5</v>
          </cell>
          <cell r="AD184">
            <v>2</v>
          </cell>
          <cell r="AE184">
            <v>12.5</v>
          </cell>
          <cell r="AF184">
            <v>2</v>
          </cell>
        </row>
        <row r="185">
          <cell r="A185" t="str">
            <v>3.03.010048.0005</v>
          </cell>
          <cell r="B185" t="str">
            <v>MD2104-003001-2</v>
          </cell>
          <cell r="C185" t="str">
            <v>2×</v>
          </cell>
          <cell r="D185" t="str">
            <v>ml</v>
          </cell>
          <cell r="U185">
            <v>100</v>
          </cell>
          <cell r="V185">
            <v>1</v>
          </cell>
          <cell r="AC185">
            <v>100</v>
          </cell>
          <cell r="AD185">
            <v>1</v>
          </cell>
          <cell r="AE185">
            <v>100</v>
          </cell>
          <cell r="AF185">
            <v>1</v>
          </cell>
        </row>
        <row r="186">
          <cell r="A186" t="str">
            <v>3.03.010048.0006</v>
          </cell>
          <cell r="B186" t="str">
            <v>MD2104-003001-2</v>
          </cell>
          <cell r="C186" t="str">
            <v>2×</v>
          </cell>
          <cell r="D186" t="str">
            <v>ml</v>
          </cell>
          <cell r="Y186">
            <v>125</v>
          </cell>
          <cell r="Z186">
            <v>3</v>
          </cell>
          <cell r="AC186">
            <v>125</v>
          </cell>
          <cell r="AD186">
            <v>3</v>
          </cell>
          <cell r="AE186">
            <v>125</v>
          </cell>
          <cell r="AF186">
            <v>3</v>
          </cell>
        </row>
        <row r="187">
          <cell r="A187" t="str">
            <v>3.03.010048.0010</v>
          </cell>
          <cell r="B187" t="str">
            <v>MD2104-003001-2</v>
          </cell>
          <cell r="C187" t="str">
            <v>2×</v>
          </cell>
          <cell r="D187" t="str">
            <v>ml</v>
          </cell>
          <cell r="M187">
            <v>750</v>
          </cell>
          <cell r="N187">
            <v>1</v>
          </cell>
          <cell r="AC187">
            <v>750</v>
          </cell>
          <cell r="AD187">
            <v>1</v>
          </cell>
          <cell r="AE187">
            <v>0</v>
          </cell>
          <cell r="AF187">
            <v>0</v>
          </cell>
        </row>
        <row r="188">
          <cell r="A188" t="str">
            <v>3.03.010056.0007</v>
          </cell>
          <cell r="B188" t="str">
            <v>MD2104-4-000801-2</v>
          </cell>
          <cell r="C188" t="str">
            <v>2×</v>
          </cell>
          <cell r="D188" t="str">
            <v>ml</v>
          </cell>
          <cell r="Q188">
            <v>450</v>
          </cell>
          <cell r="R188">
            <v>3</v>
          </cell>
          <cell r="AC188">
            <v>450</v>
          </cell>
          <cell r="AD188">
            <v>3</v>
          </cell>
          <cell r="AE188">
            <v>450</v>
          </cell>
          <cell r="AF188">
            <v>3</v>
          </cell>
        </row>
        <row r="189">
          <cell r="A189" t="str">
            <v>3.03.010056.0010</v>
          </cell>
          <cell r="B189" t="str">
            <v>MD2104-4-000801-2</v>
          </cell>
          <cell r="C189" t="str">
            <v>2×</v>
          </cell>
          <cell r="D189" t="str">
            <v>ml</v>
          </cell>
          <cell r="S189">
            <v>270</v>
          </cell>
          <cell r="T189">
            <v>1</v>
          </cell>
          <cell r="AC189">
            <v>270</v>
          </cell>
          <cell r="AD189">
            <v>1</v>
          </cell>
          <cell r="AE189">
            <v>270</v>
          </cell>
          <cell r="AF189">
            <v>1</v>
          </cell>
        </row>
        <row r="190">
          <cell r="A190" t="str">
            <v>3.03.010056.0011</v>
          </cell>
          <cell r="B190" t="str">
            <v>MD2104-4-000801-2</v>
          </cell>
          <cell r="C190" t="str">
            <v>2×</v>
          </cell>
          <cell r="D190" t="str">
            <v>ml</v>
          </cell>
          <cell r="S190">
            <v>1350</v>
          </cell>
          <cell r="T190">
            <v>1</v>
          </cell>
          <cell r="AC190">
            <v>1350</v>
          </cell>
          <cell r="AD190">
            <v>1</v>
          </cell>
          <cell r="AE190">
            <v>1350</v>
          </cell>
          <cell r="AF190">
            <v>1</v>
          </cell>
        </row>
        <row r="191">
          <cell r="A191" t="str">
            <v>3.03.010056.0012</v>
          </cell>
          <cell r="B191" t="str">
            <v>MD2104-4-000801-2</v>
          </cell>
          <cell r="C191" t="str">
            <v>2×</v>
          </cell>
          <cell r="D191" t="str">
            <v>ml</v>
          </cell>
          <cell r="U191">
            <v>600</v>
          </cell>
          <cell r="V191">
            <v>1</v>
          </cell>
          <cell r="W191">
            <v>3000</v>
          </cell>
          <cell r="X191">
            <v>1</v>
          </cell>
          <cell r="AC191">
            <v>3600</v>
          </cell>
          <cell r="AD191">
            <v>2</v>
          </cell>
          <cell r="AE191">
            <v>3600</v>
          </cell>
          <cell r="AF191">
            <v>2</v>
          </cell>
        </row>
        <row r="192">
          <cell r="A192" t="str">
            <v>3.03.030001.0003</v>
          </cell>
          <cell r="B192" t="str">
            <v>MD2031-2</v>
          </cell>
          <cell r="C192" t="str">
            <v>2×</v>
          </cell>
          <cell r="D192" t="str">
            <v>ml</v>
          </cell>
          <cell r="E192">
            <v>225</v>
          </cell>
          <cell r="F192">
            <v>1</v>
          </cell>
          <cell r="K192">
            <v>225</v>
          </cell>
          <cell r="L192">
            <v>1</v>
          </cell>
          <cell r="W192">
            <v>150</v>
          </cell>
          <cell r="X192">
            <v>1</v>
          </cell>
          <cell r="AC192">
            <v>600</v>
          </cell>
          <cell r="AD192">
            <v>3</v>
          </cell>
          <cell r="AE192">
            <v>150</v>
          </cell>
          <cell r="AF192">
            <v>1</v>
          </cell>
        </row>
        <row r="193">
          <cell r="A193" t="str">
            <v>3.03.030001.0008</v>
          </cell>
          <cell r="B193" t="str">
            <v>MD2031-2</v>
          </cell>
          <cell r="C193" t="str">
            <v>2×</v>
          </cell>
          <cell r="D193" t="str">
            <v>ml</v>
          </cell>
          <cell r="AA193">
            <v>150</v>
          </cell>
          <cell r="AB193">
            <v>1</v>
          </cell>
          <cell r="AC193">
            <v>150</v>
          </cell>
          <cell r="AD193">
            <v>1</v>
          </cell>
          <cell r="AE193">
            <v>150</v>
          </cell>
          <cell r="AF193">
            <v>1</v>
          </cell>
        </row>
        <row r="194">
          <cell r="A194" t="str">
            <v>3.03.030006.0007</v>
          </cell>
          <cell r="B194" t="str">
            <v>MD2071-2-2</v>
          </cell>
          <cell r="C194" t="str">
            <v>2×</v>
          </cell>
          <cell r="D194" t="str">
            <v>ml</v>
          </cell>
          <cell r="Q194">
            <v>700</v>
          </cell>
          <cell r="R194">
            <v>1</v>
          </cell>
          <cell r="U194">
            <v>700</v>
          </cell>
          <cell r="V194">
            <v>1</v>
          </cell>
          <cell r="AC194">
            <v>1400</v>
          </cell>
          <cell r="AD194">
            <v>2</v>
          </cell>
          <cell r="AE194">
            <v>1400</v>
          </cell>
          <cell r="AF194">
            <v>2</v>
          </cell>
        </row>
        <row r="195">
          <cell r="A195" t="str">
            <v>3.03.030015.0006</v>
          </cell>
          <cell r="B195" t="str">
            <v>M0071-2</v>
          </cell>
          <cell r="C195" t="str">
            <v>10×</v>
          </cell>
          <cell r="D195" t="str">
            <v>ml</v>
          </cell>
          <cell r="Y195">
            <v>50</v>
          </cell>
          <cell r="Z195">
            <v>1</v>
          </cell>
          <cell r="AC195">
            <v>50</v>
          </cell>
          <cell r="AD195">
            <v>1</v>
          </cell>
          <cell r="AE195">
            <v>50</v>
          </cell>
          <cell r="AF195">
            <v>1</v>
          </cell>
        </row>
        <row r="196">
          <cell r="A196" t="str">
            <v>3.03.030023.0007</v>
          </cell>
          <cell r="B196" t="str">
            <v>MD2084-020301-2</v>
          </cell>
          <cell r="C196" t="str">
            <v>2×</v>
          </cell>
          <cell r="D196" t="str">
            <v>ml</v>
          </cell>
          <cell r="M196">
            <v>250</v>
          </cell>
          <cell r="N196">
            <v>1</v>
          </cell>
          <cell r="AA196">
            <v>200</v>
          </cell>
          <cell r="AB196">
            <v>1</v>
          </cell>
          <cell r="AC196">
            <v>450</v>
          </cell>
          <cell r="AD196">
            <v>2</v>
          </cell>
          <cell r="AE196">
            <v>200</v>
          </cell>
          <cell r="AF196">
            <v>1</v>
          </cell>
        </row>
        <row r="197">
          <cell r="A197" t="str">
            <v>3.03.030023.0008</v>
          </cell>
          <cell r="B197" t="str">
            <v>MD2084-020301-2</v>
          </cell>
          <cell r="C197" t="str">
            <v>2×</v>
          </cell>
          <cell r="D197" t="str">
            <v>ml</v>
          </cell>
          <cell r="I197">
            <v>40</v>
          </cell>
          <cell r="J197">
            <v>1</v>
          </cell>
          <cell r="S197">
            <v>200</v>
          </cell>
          <cell r="T197">
            <v>1</v>
          </cell>
          <cell r="AC197">
            <v>240</v>
          </cell>
          <cell r="AD197">
            <v>2</v>
          </cell>
          <cell r="AE197">
            <v>200</v>
          </cell>
          <cell r="AF197">
            <v>1</v>
          </cell>
        </row>
        <row r="198">
          <cell r="A198" t="str">
            <v>3.03.030027.0009</v>
          </cell>
          <cell r="B198" t="str">
            <v>M2221-000101-2</v>
          </cell>
          <cell r="C198" t="str">
            <v>2×</v>
          </cell>
          <cell r="D198" t="str">
            <v>ml</v>
          </cell>
          <cell r="E198">
            <v>800</v>
          </cell>
          <cell r="F198">
            <v>2</v>
          </cell>
          <cell r="G198">
            <v>800</v>
          </cell>
          <cell r="H198">
            <v>2</v>
          </cell>
          <cell r="Q198">
            <v>1800</v>
          </cell>
          <cell r="R198">
            <v>2</v>
          </cell>
          <cell r="AC198">
            <v>3400</v>
          </cell>
          <cell r="AD198">
            <v>6</v>
          </cell>
          <cell r="AE198">
            <v>1800</v>
          </cell>
          <cell r="AF198">
            <v>2</v>
          </cell>
        </row>
        <row r="199">
          <cell r="A199" t="str">
            <v>3.03.030032.0006</v>
          </cell>
          <cell r="B199" t="str">
            <v>MD5091-2</v>
          </cell>
          <cell r="C199" t="str">
            <v>5×</v>
          </cell>
          <cell r="D199" t="str">
            <v>ml</v>
          </cell>
          <cell r="I199">
            <v>20</v>
          </cell>
          <cell r="J199">
            <v>1</v>
          </cell>
          <cell r="AC199">
            <v>20</v>
          </cell>
          <cell r="AD199">
            <v>1</v>
          </cell>
          <cell r="AE199">
            <v>0</v>
          </cell>
          <cell r="AF199">
            <v>0</v>
          </cell>
        </row>
        <row r="200">
          <cell r="A200" t="str">
            <v>3.04.010001.0005</v>
          </cell>
          <cell r="B200" t="str">
            <v>2AM101-1-3</v>
          </cell>
          <cell r="C200" t="str">
            <v>8×</v>
          </cell>
          <cell r="D200" t="str">
            <v>ml</v>
          </cell>
          <cell r="G200">
            <v>240</v>
          </cell>
          <cell r="H200">
            <v>2</v>
          </cell>
          <cell r="AC200">
            <v>240</v>
          </cell>
          <cell r="AD200">
            <v>2</v>
          </cell>
          <cell r="AE200">
            <v>0</v>
          </cell>
          <cell r="AF200">
            <v>0</v>
          </cell>
        </row>
        <row r="201">
          <cell r="A201" t="str">
            <v>3.04.010003.0001</v>
          </cell>
          <cell r="B201" t="str">
            <v>2FM101-1-3</v>
          </cell>
          <cell r="C201" t="str">
            <v>200mM</v>
          </cell>
          <cell r="D201" t="str">
            <v>ml</v>
          </cell>
          <cell r="G201">
            <v>0.8</v>
          </cell>
          <cell r="H201">
            <v>2</v>
          </cell>
          <cell r="AC201">
            <v>0.8</v>
          </cell>
          <cell r="AD201">
            <v>2</v>
          </cell>
          <cell r="AE201">
            <v>0</v>
          </cell>
          <cell r="AF201">
            <v>0</v>
          </cell>
        </row>
        <row r="202">
          <cell r="A202" t="str">
            <v>3.04.010003.0003</v>
          </cell>
          <cell r="B202" t="str">
            <v>2FM101-1-3</v>
          </cell>
          <cell r="C202" t="str">
            <v>200mM</v>
          </cell>
          <cell r="D202" t="str">
            <v>ml</v>
          </cell>
          <cell r="G202">
            <v>585.6</v>
          </cell>
          <cell r="H202">
            <v>4</v>
          </cell>
          <cell r="I202">
            <v>70</v>
          </cell>
          <cell r="J202">
            <v>1</v>
          </cell>
          <cell r="AC202">
            <v>655.6</v>
          </cell>
          <cell r="AD202">
            <v>5</v>
          </cell>
          <cell r="AE202">
            <v>0</v>
          </cell>
          <cell r="AF202">
            <v>0</v>
          </cell>
        </row>
        <row r="203">
          <cell r="A203" t="str">
            <v>3.04.010003.0007</v>
          </cell>
          <cell r="B203" t="str">
            <v>2FM101-1-3</v>
          </cell>
          <cell r="C203" t="str">
            <v>200mM</v>
          </cell>
          <cell r="D203" t="str">
            <v>ml</v>
          </cell>
          <cell r="U203">
            <v>12.18</v>
          </cell>
          <cell r="V203">
            <v>1</v>
          </cell>
          <cell r="W203">
            <v>12.18</v>
          </cell>
          <cell r="X203">
            <v>2</v>
          </cell>
          <cell r="AC203">
            <v>24.36</v>
          </cell>
          <cell r="AD203">
            <v>3</v>
          </cell>
          <cell r="AE203">
            <v>24.36</v>
          </cell>
          <cell r="AF203">
            <v>3</v>
          </cell>
        </row>
        <row r="204">
          <cell r="A204" t="str">
            <v>3.04.010003.0009</v>
          </cell>
          <cell r="B204" t="str">
            <v>2FM101-1-3</v>
          </cell>
          <cell r="C204" t="str">
            <v>200mM</v>
          </cell>
          <cell r="D204" t="str">
            <v>ml</v>
          </cell>
          <cell r="U204">
            <v>60.9</v>
          </cell>
          <cell r="V204">
            <v>1</v>
          </cell>
          <cell r="W204">
            <v>60.9</v>
          </cell>
          <cell r="X204">
            <v>2</v>
          </cell>
          <cell r="AC204">
            <v>121.8</v>
          </cell>
          <cell r="AD204">
            <v>3</v>
          </cell>
          <cell r="AE204">
            <v>121.8</v>
          </cell>
          <cell r="AF204">
            <v>3</v>
          </cell>
        </row>
        <row r="205">
          <cell r="A205" t="str">
            <v>3.04.010004.0003</v>
          </cell>
          <cell r="B205" t="str">
            <v>2FM101-2-3</v>
          </cell>
          <cell r="C205" t="str">
            <v>200mM</v>
          </cell>
          <cell r="D205" t="str">
            <v>ml</v>
          </cell>
          <cell r="G205">
            <v>23.76</v>
          </cell>
          <cell r="H205">
            <v>2</v>
          </cell>
          <cell r="AC205">
            <v>23.76</v>
          </cell>
          <cell r="AD205">
            <v>2</v>
          </cell>
          <cell r="AE205">
            <v>0</v>
          </cell>
          <cell r="AF205">
            <v>0</v>
          </cell>
        </row>
        <row r="206">
          <cell r="A206" t="str">
            <v>3.04.030005.0003</v>
          </cell>
          <cell r="B206" t="str">
            <v>M416-3-JY2-2</v>
          </cell>
          <cell r="C206" t="str">
            <v>4×</v>
          </cell>
          <cell r="D206" t="str">
            <v>ml</v>
          </cell>
          <cell r="U206">
            <v>600</v>
          </cell>
          <cell r="V206">
            <v>2</v>
          </cell>
          <cell r="AC206">
            <v>600</v>
          </cell>
          <cell r="AD206">
            <v>2</v>
          </cell>
          <cell r="AE206">
            <v>600</v>
          </cell>
          <cell r="AF206">
            <v>2</v>
          </cell>
        </row>
        <row r="207">
          <cell r="A207" t="str">
            <v>3.04.030008.0002</v>
          </cell>
          <cell r="B207" t="str">
            <v>FHW1007-R02-2</v>
          </cell>
          <cell r="C207" t="str">
            <v>5×</v>
          </cell>
          <cell r="D207" t="str">
            <v>ml</v>
          </cell>
          <cell r="AA207">
            <v>10</v>
          </cell>
          <cell r="AB207">
            <v>1</v>
          </cell>
          <cell r="AC207">
            <v>10</v>
          </cell>
          <cell r="AD207">
            <v>1</v>
          </cell>
          <cell r="AE207">
            <v>10</v>
          </cell>
          <cell r="AF207">
            <v>1</v>
          </cell>
        </row>
        <row r="208">
          <cell r="A208" t="str">
            <v>3.04.070004.0007</v>
          </cell>
          <cell r="B208" t="str">
            <v>M2181-4-095203-FP-2</v>
          </cell>
          <cell r="C208" t="str">
            <v>2×</v>
          </cell>
          <cell r="D208" t="str">
            <v>ml</v>
          </cell>
          <cell r="M208">
            <v>50</v>
          </cell>
          <cell r="N208">
            <v>2</v>
          </cell>
          <cell r="O208">
            <v>25</v>
          </cell>
          <cell r="P208">
            <v>1</v>
          </cell>
          <cell r="AC208">
            <v>75</v>
          </cell>
          <cell r="AD208">
            <v>3</v>
          </cell>
          <cell r="AE208">
            <v>0</v>
          </cell>
          <cell r="AF208">
            <v>0</v>
          </cell>
        </row>
        <row r="209">
          <cell r="A209" t="str">
            <v>3.05.030002.0002</v>
          </cell>
          <cell r="B209" t="str">
            <v>M2031</v>
          </cell>
          <cell r="C209" t="str">
            <v>2×</v>
          </cell>
          <cell r="D209" t="str">
            <v>ml</v>
          </cell>
          <cell r="I209">
            <v>2.5</v>
          </cell>
          <cell r="J209">
            <v>1</v>
          </cell>
          <cell r="AC209">
            <v>2.5</v>
          </cell>
          <cell r="AD209">
            <v>1</v>
          </cell>
          <cell r="AE209">
            <v>0</v>
          </cell>
          <cell r="AF209">
            <v>0</v>
          </cell>
        </row>
        <row r="210">
          <cell r="A210" t="str">
            <v>3.05.030007.0016</v>
          </cell>
          <cell r="B210" t="str">
            <v>M207</v>
          </cell>
          <cell r="C210" t="str">
            <v>2×</v>
          </cell>
          <cell r="D210" t="str">
            <v>ml</v>
          </cell>
          <cell r="G210">
            <v>20</v>
          </cell>
          <cell r="H210">
            <v>1</v>
          </cell>
          <cell r="I210">
            <v>40</v>
          </cell>
          <cell r="J210">
            <v>2</v>
          </cell>
          <cell r="U210">
            <v>50</v>
          </cell>
          <cell r="V210">
            <v>1</v>
          </cell>
          <cell r="W210">
            <v>10</v>
          </cell>
          <cell r="X210">
            <v>2</v>
          </cell>
          <cell r="AC210">
            <v>120</v>
          </cell>
          <cell r="AD210">
            <v>6</v>
          </cell>
          <cell r="AE210">
            <v>60</v>
          </cell>
          <cell r="AF210">
            <v>3</v>
          </cell>
        </row>
        <row r="211">
          <cell r="A211" t="str">
            <v>3.05.030007.0022</v>
          </cell>
          <cell r="B211" t="str">
            <v>M207</v>
          </cell>
          <cell r="C211" t="str">
            <v>2×</v>
          </cell>
          <cell r="D211" t="str">
            <v>ml</v>
          </cell>
          <cell r="Y211">
            <v>30</v>
          </cell>
          <cell r="Z211">
            <v>1</v>
          </cell>
          <cell r="AC211">
            <v>30</v>
          </cell>
          <cell r="AD211">
            <v>1</v>
          </cell>
          <cell r="AE211">
            <v>30</v>
          </cell>
          <cell r="AF211">
            <v>1</v>
          </cell>
        </row>
        <row r="212">
          <cell r="A212" t="str">
            <v>3.05.030008.0030</v>
          </cell>
          <cell r="B212" t="str">
            <v>M2071</v>
          </cell>
          <cell r="C212" t="str">
            <v>2×</v>
          </cell>
          <cell r="D212" t="str">
            <v>ml</v>
          </cell>
          <cell r="E212">
            <v>22.5</v>
          </cell>
          <cell r="F212">
            <v>2</v>
          </cell>
          <cell r="G212">
            <v>30</v>
          </cell>
          <cell r="H212">
            <v>2</v>
          </cell>
          <cell r="I212">
            <v>10</v>
          </cell>
          <cell r="J212">
            <v>1</v>
          </cell>
          <cell r="K212">
            <v>10</v>
          </cell>
          <cell r="L212">
            <v>1</v>
          </cell>
          <cell r="M212">
            <v>40</v>
          </cell>
          <cell r="N212">
            <v>2</v>
          </cell>
          <cell r="O212">
            <v>71</v>
          </cell>
          <cell r="P212">
            <v>2</v>
          </cell>
          <cell r="Q212">
            <v>80</v>
          </cell>
          <cell r="R212">
            <v>2</v>
          </cell>
          <cell r="U212">
            <v>82.5</v>
          </cell>
          <cell r="V212">
            <v>3</v>
          </cell>
          <cell r="Y212">
            <v>30</v>
          </cell>
          <cell r="Z212">
            <v>1</v>
          </cell>
          <cell r="AC212">
            <v>376</v>
          </cell>
          <cell r="AD212">
            <v>16</v>
          </cell>
          <cell r="AE212">
            <v>192.5</v>
          </cell>
          <cell r="AF212">
            <v>6</v>
          </cell>
        </row>
        <row r="213">
          <cell r="A213" t="str">
            <v>3.05.030008.0034</v>
          </cell>
          <cell r="B213" t="str">
            <v>M2071</v>
          </cell>
          <cell r="C213" t="str">
            <v>2×</v>
          </cell>
          <cell r="D213" t="str">
            <v>ml</v>
          </cell>
          <cell r="I213">
            <v>300</v>
          </cell>
          <cell r="J213">
            <v>1</v>
          </cell>
          <cell r="Q213">
            <v>400</v>
          </cell>
          <cell r="R213">
            <v>1</v>
          </cell>
          <cell r="AA213">
            <v>400</v>
          </cell>
          <cell r="AB213">
            <v>1</v>
          </cell>
          <cell r="AC213">
            <v>1100</v>
          </cell>
          <cell r="AD213">
            <v>3</v>
          </cell>
          <cell r="AE213">
            <v>800</v>
          </cell>
          <cell r="AF213">
            <v>2</v>
          </cell>
        </row>
        <row r="214">
          <cell r="A214" t="str">
            <v>3.05.030008.0038</v>
          </cell>
          <cell r="B214" t="str">
            <v>M2071</v>
          </cell>
          <cell r="C214" t="str">
            <v>2×</v>
          </cell>
          <cell r="D214" t="str">
            <v>ml</v>
          </cell>
          <cell r="G214">
            <v>5000</v>
          </cell>
          <cell r="H214">
            <v>1</v>
          </cell>
          <cell r="M214">
            <v>3000</v>
          </cell>
          <cell r="N214">
            <v>1</v>
          </cell>
          <cell r="O214">
            <v>5000</v>
          </cell>
          <cell r="P214">
            <v>1</v>
          </cell>
          <cell r="Y214">
            <v>2600</v>
          </cell>
          <cell r="Z214">
            <v>1</v>
          </cell>
          <cell r="AC214">
            <v>15600</v>
          </cell>
          <cell r="AD214">
            <v>4</v>
          </cell>
          <cell r="AE214">
            <v>2600</v>
          </cell>
          <cell r="AF214">
            <v>1</v>
          </cell>
        </row>
        <row r="215">
          <cell r="A215" t="str">
            <v>3.05.030009.0001</v>
          </cell>
          <cell r="B215" t="str">
            <v>M209</v>
          </cell>
          <cell r="C215" t="str">
            <v>2×</v>
          </cell>
          <cell r="D215" t="str">
            <v>ml</v>
          </cell>
          <cell r="I215">
            <v>27.5</v>
          </cell>
          <cell r="J215">
            <v>1</v>
          </cell>
          <cell r="AC215">
            <v>27.5</v>
          </cell>
          <cell r="AD215">
            <v>1</v>
          </cell>
          <cell r="AE215">
            <v>0</v>
          </cell>
          <cell r="AF215">
            <v>0</v>
          </cell>
        </row>
        <row r="216">
          <cell r="A216" t="str">
            <v>3.05.030009.0002</v>
          </cell>
          <cell r="B216" t="str">
            <v>M209</v>
          </cell>
          <cell r="C216" t="str">
            <v>2×</v>
          </cell>
          <cell r="D216" t="str">
            <v>ml</v>
          </cell>
          <cell r="I216">
            <v>122.5</v>
          </cell>
          <cell r="J216">
            <v>1</v>
          </cell>
          <cell r="AC216">
            <v>122.5</v>
          </cell>
          <cell r="AD216">
            <v>1</v>
          </cell>
          <cell r="AE216">
            <v>0</v>
          </cell>
          <cell r="AF216">
            <v>0</v>
          </cell>
        </row>
        <row r="217">
          <cell r="A217" t="str">
            <v>3.05.030013.0020</v>
          </cell>
          <cell r="B217" t="str">
            <v>M2261</v>
          </cell>
          <cell r="C217" t="str">
            <v>2×</v>
          </cell>
          <cell r="D217" t="str">
            <v>ml</v>
          </cell>
          <cell r="M217">
            <v>180</v>
          </cell>
          <cell r="N217">
            <v>1</v>
          </cell>
          <cell r="AC217">
            <v>180</v>
          </cell>
          <cell r="AD217">
            <v>1</v>
          </cell>
          <cell r="AE217">
            <v>0</v>
          </cell>
          <cell r="AF217">
            <v>0</v>
          </cell>
        </row>
        <row r="218">
          <cell r="A218" t="str">
            <v>3.05.030014.0016</v>
          </cell>
          <cell r="B218" t="str">
            <v>M216</v>
          </cell>
          <cell r="C218" t="str">
            <v>2×</v>
          </cell>
          <cell r="D218" t="str">
            <v>ml</v>
          </cell>
          <cell r="G218">
            <v>30</v>
          </cell>
          <cell r="H218">
            <v>1</v>
          </cell>
          <cell r="I218">
            <v>30</v>
          </cell>
          <cell r="J218">
            <v>1</v>
          </cell>
          <cell r="U218">
            <v>50</v>
          </cell>
          <cell r="V218">
            <v>1</v>
          </cell>
          <cell r="AC218">
            <v>110</v>
          </cell>
          <cell r="AD218">
            <v>3</v>
          </cell>
          <cell r="AE218">
            <v>50</v>
          </cell>
          <cell r="AF218">
            <v>1</v>
          </cell>
        </row>
        <row r="219">
          <cell r="A219" t="str">
            <v>3.05.030016.0016</v>
          </cell>
          <cell r="B219" t="str">
            <v>M2161</v>
          </cell>
          <cell r="C219" t="str">
            <v>2×</v>
          </cell>
          <cell r="D219" t="str">
            <v>ml</v>
          </cell>
          <cell r="E219">
            <v>2.5</v>
          </cell>
          <cell r="F219">
            <v>1</v>
          </cell>
          <cell r="AC219">
            <v>2.5</v>
          </cell>
          <cell r="AD219">
            <v>1</v>
          </cell>
          <cell r="AE219">
            <v>0</v>
          </cell>
          <cell r="AF219">
            <v>0</v>
          </cell>
        </row>
        <row r="220">
          <cell r="A220" t="str">
            <v>3.05.030017.0026</v>
          </cell>
          <cell r="B220" t="str">
            <v>M216S</v>
          </cell>
          <cell r="C220" t="str">
            <v>2×</v>
          </cell>
          <cell r="D220" t="str">
            <v>ml</v>
          </cell>
          <cell r="G220">
            <v>5</v>
          </cell>
          <cell r="H220">
            <v>2</v>
          </cell>
          <cell r="AC220">
            <v>5</v>
          </cell>
          <cell r="AD220">
            <v>2</v>
          </cell>
          <cell r="AE220">
            <v>0</v>
          </cell>
          <cell r="AF220">
            <v>0</v>
          </cell>
        </row>
        <row r="221">
          <cell r="A221" t="str">
            <v>3.05.030019.0033</v>
          </cell>
          <cell r="B221" t="str">
            <v>M216-3</v>
          </cell>
          <cell r="C221" t="str">
            <v>2×</v>
          </cell>
          <cell r="D221" t="str">
            <v>ml</v>
          </cell>
          <cell r="I221">
            <v>250</v>
          </cell>
          <cell r="J221">
            <v>2</v>
          </cell>
          <cell r="K221">
            <v>300</v>
          </cell>
          <cell r="L221">
            <v>1</v>
          </cell>
          <cell r="AC221">
            <v>550</v>
          </cell>
          <cell r="AD221">
            <v>3</v>
          </cell>
          <cell r="AE221">
            <v>0</v>
          </cell>
          <cell r="AF221">
            <v>0</v>
          </cell>
        </row>
        <row r="222">
          <cell r="A222" t="str">
            <v>3.05.030024.0023</v>
          </cell>
          <cell r="B222" t="str">
            <v>M4211-3</v>
          </cell>
          <cell r="C222" t="str">
            <v>4×</v>
          </cell>
          <cell r="D222" t="str">
            <v>ml</v>
          </cell>
          <cell r="E222">
            <v>700</v>
          </cell>
          <cell r="F222">
            <v>2</v>
          </cell>
          <cell r="W222">
            <v>100</v>
          </cell>
          <cell r="X222">
            <v>1</v>
          </cell>
          <cell r="AA222">
            <v>1100</v>
          </cell>
          <cell r="AB222">
            <v>2</v>
          </cell>
          <cell r="AC222">
            <v>1900</v>
          </cell>
          <cell r="AD222">
            <v>5</v>
          </cell>
          <cell r="AE222">
            <v>1200</v>
          </cell>
          <cell r="AF222">
            <v>3</v>
          </cell>
        </row>
        <row r="223">
          <cell r="A223" t="str">
            <v>3.05.030025.0019</v>
          </cell>
          <cell r="B223" t="str">
            <v>MD201</v>
          </cell>
          <cell r="C223" t="str">
            <v>2×</v>
          </cell>
          <cell r="D223" t="str">
            <v>ml</v>
          </cell>
          <cell r="G223">
            <v>30</v>
          </cell>
          <cell r="H223">
            <v>1</v>
          </cell>
          <cell r="S223">
            <v>30</v>
          </cell>
          <cell r="T223">
            <v>1</v>
          </cell>
          <cell r="AC223">
            <v>60</v>
          </cell>
          <cell r="AD223">
            <v>2</v>
          </cell>
          <cell r="AE223">
            <v>30</v>
          </cell>
          <cell r="AF223">
            <v>1</v>
          </cell>
        </row>
        <row r="224">
          <cell r="A224" t="str">
            <v>3.05.030026.0016</v>
          </cell>
          <cell r="B224" t="str">
            <v>MD2011</v>
          </cell>
          <cell r="C224" t="str">
            <v>2×</v>
          </cell>
          <cell r="D224" t="str">
            <v>ml</v>
          </cell>
          <cell r="M224">
            <v>2.5</v>
          </cell>
          <cell r="N224">
            <v>1</v>
          </cell>
          <cell r="AC224">
            <v>2.5</v>
          </cell>
          <cell r="AD224">
            <v>1</v>
          </cell>
          <cell r="AE224">
            <v>0</v>
          </cell>
          <cell r="AF224">
            <v>0</v>
          </cell>
        </row>
        <row r="225">
          <cell r="A225" t="str">
            <v>3.05.030030.0002</v>
          </cell>
          <cell r="B225" t="str">
            <v>M5244-T1</v>
          </cell>
          <cell r="C225" t="str">
            <v>5×</v>
          </cell>
          <cell r="D225" t="str">
            <v>ml</v>
          </cell>
          <cell r="G225">
            <v>3</v>
          </cell>
          <cell r="H225">
            <v>3</v>
          </cell>
          <cell r="I225">
            <v>35</v>
          </cell>
          <cell r="J225">
            <v>1</v>
          </cell>
          <cell r="AC225">
            <v>35</v>
          </cell>
          <cell r="AD225">
            <v>1</v>
          </cell>
          <cell r="AE225">
            <v>0</v>
          </cell>
          <cell r="AF225">
            <v>0</v>
          </cell>
        </row>
        <row r="226">
          <cell r="A226" t="str">
            <v>3.05.030030.0006</v>
          </cell>
          <cell r="B226" t="str">
            <v>M5244-T1</v>
          </cell>
          <cell r="C226" t="str">
            <v>5×</v>
          </cell>
          <cell r="D226" t="str">
            <v>ml</v>
          </cell>
          <cell r="Q226">
            <v>80</v>
          </cell>
          <cell r="R226">
            <v>1</v>
          </cell>
          <cell r="U226">
            <v>80</v>
          </cell>
          <cell r="V226">
            <v>1</v>
          </cell>
          <cell r="AC226">
            <v>160</v>
          </cell>
          <cell r="AD226">
            <v>2</v>
          </cell>
          <cell r="AE226">
            <v>160</v>
          </cell>
          <cell r="AF226">
            <v>2</v>
          </cell>
        </row>
        <row r="227">
          <cell r="A227" t="str">
            <v>3.05.030030.0007</v>
          </cell>
          <cell r="B227" t="str">
            <v>M5244-T1</v>
          </cell>
          <cell r="C227" t="str">
            <v>5×</v>
          </cell>
          <cell r="D227" t="str">
            <v>ml</v>
          </cell>
          <cell r="E227">
            <v>100</v>
          </cell>
          <cell r="F227">
            <v>1</v>
          </cell>
          <cell r="I227">
            <v>80</v>
          </cell>
          <cell r="J227">
            <v>1</v>
          </cell>
          <cell r="AC227">
            <v>180</v>
          </cell>
          <cell r="AD227">
            <v>2</v>
          </cell>
          <cell r="AE227">
            <v>0</v>
          </cell>
          <cell r="AF227">
            <v>0</v>
          </cell>
        </row>
        <row r="228">
          <cell r="A228" t="str">
            <v>3.05.030031.0002</v>
          </cell>
          <cell r="B228" t="str">
            <v>M2181-4-088201</v>
          </cell>
          <cell r="C228" t="str">
            <v>2×</v>
          </cell>
          <cell r="D228" t="str">
            <v>ml</v>
          </cell>
          <cell r="E228">
            <v>0.5</v>
          </cell>
          <cell r="F228">
            <v>1</v>
          </cell>
          <cell r="K228">
            <v>1.5</v>
          </cell>
          <cell r="L228">
            <v>3</v>
          </cell>
          <cell r="M228">
            <v>0.5</v>
          </cell>
          <cell r="N228">
            <v>1</v>
          </cell>
          <cell r="U228">
            <v>0.5</v>
          </cell>
          <cell r="V228">
            <v>1</v>
          </cell>
          <cell r="W228">
            <v>0.5</v>
          </cell>
          <cell r="X228">
            <v>1</v>
          </cell>
          <cell r="AC228">
            <v>3.5</v>
          </cell>
          <cell r="AD228">
            <v>7</v>
          </cell>
          <cell r="AE228">
            <v>1</v>
          </cell>
          <cell r="AF228">
            <v>2</v>
          </cell>
        </row>
        <row r="229">
          <cell r="A229" t="str">
            <v>3.05.030031.0007</v>
          </cell>
          <cell r="B229" t="str">
            <v>M2181-4-088201</v>
          </cell>
          <cell r="C229" t="str">
            <v>2×</v>
          </cell>
          <cell r="D229" t="str">
            <v>ml</v>
          </cell>
          <cell r="E229">
            <v>300</v>
          </cell>
          <cell r="F229">
            <v>2</v>
          </cell>
          <cell r="K229">
            <v>375</v>
          </cell>
          <cell r="L229">
            <v>3</v>
          </cell>
          <cell r="M229">
            <v>250</v>
          </cell>
          <cell r="N229">
            <v>1</v>
          </cell>
          <cell r="U229">
            <v>70</v>
          </cell>
          <cell r="V229">
            <v>2</v>
          </cell>
          <cell r="W229">
            <v>75</v>
          </cell>
          <cell r="X229">
            <v>1</v>
          </cell>
          <cell r="AC229">
            <v>1070</v>
          </cell>
          <cell r="AD229">
            <v>9</v>
          </cell>
          <cell r="AE229">
            <v>145</v>
          </cell>
          <cell r="AF229">
            <v>3</v>
          </cell>
        </row>
        <row r="230">
          <cell r="A230" t="str">
            <v>3.05.030032.0002</v>
          </cell>
          <cell r="B230" t="str">
            <v>M2161-3</v>
          </cell>
          <cell r="C230" t="str">
            <v>2×</v>
          </cell>
          <cell r="D230" t="str">
            <v>ml</v>
          </cell>
          <cell r="E230">
            <v>2.5</v>
          </cell>
          <cell r="F230">
            <v>1</v>
          </cell>
          <cell r="U230">
            <v>10</v>
          </cell>
          <cell r="V230">
            <v>2</v>
          </cell>
          <cell r="AC230">
            <v>12.5</v>
          </cell>
          <cell r="AD230">
            <v>3</v>
          </cell>
          <cell r="AE230">
            <v>10</v>
          </cell>
          <cell r="AF230">
            <v>2</v>
          </cell>
        </row>
        <row r="231">
          <cell r="A231" t="str">
            <v>3.05.030034.0002</v>
          </cell>
          <cell r="B231" t="str">
            <v>M5244-T4</v>
          </cell>
          <cell r="C231" t="str">
            <v>5×</v>
          </cell>
          <cell r="D231" t="str">
            <v>ml</v>
          </cell>
          <cell r="G231">
            <v>3</v>
          </cell>
          <cell r="H231">
            <v>3</v>
          </cell>
          <cell r="M231">
            <v>100</v>
          </cell>
          <cell r="N231">
            <v>3</v>
          </cell>
          <cell r="S231">
            <v>200</v>
          </cell>
          <cell r="T231">
            <v>4</v>
          </cell>
          <cell r="AC231">
            <v>303</v>
          </cell>
          <cell r="AD231">
            <v>10</v>
          </cell>
          <cell r="AE231">
            <v>200</v>
          </cell>
          <cell r="AF231">
            <v>4</v>
          </cell>
        </row>
        <row r="232">
          <cell r="A232" t="str">
            <v>3.05.030035.0002</v>
          </cell>
          <cell r="B232" t="str">
            <v>FM2181-4</v>
          </cell>
          <cell r="C232" t="str">
            <v>2×</v>
          </cell>
          <cell r="D232" t="str">
            <v>ml</v>
          </cell>
          <cell r="G232">
            <v>2.5</v>
          </cell>
          <cell r="H232">
            <v>1</v>
          </cell>
          <cell r="I232">
            <v>2.5</v>
          </cell>
          <cell r="J232">
            <v>1</v>
          </cell>
          <cell r="K232">
            <v>5</v>
          </cell>
          <cell r="L232">
            <v>1</v>
          </cell>
          <cell r="AA232">
            <v>2.5</v>
          </cell>
          <cell r="AB232">
            <v>1</v>
          </cell>
          <cell r="AC232">
            <v>12.5</v>
          </cell>
          <cell r="AD232">
            <v>4</v>
          </cell>
          <cell r="AE232">
            <v>2.5</v>
          </cell>
          <cell r="AF232">
            <v>1</v>
          </cell>
        </row>
        <row r="233">
          <cell r="A233" t="str">
            <v>3.05.030035.0005</v>
          </cell>
          <cell r="B233" t="str">
            <v>FM2181-4</v>
          </cell>
          <cell r="C233" t="str">
            <v>2×</v>
          </cell>
          <cell r="D233" t="str">
            <v>ml</v>
          </cell>
          <cell r="E233">
            <v>40</v>
          </cell>
          <cell r="F233">
            <v>1</v>
          </cell>
          <cell r="G233">
            <v>50</v>
          </cell>
          <cell r="H233">
            <v>1</v>
          </cell>
          <cell r="K233">
            <v>65</v>
          </cell>
          <cell r="L233">
            <v>1</v>
          </cell>
          <cell r="M233">
            <v>63</v>
          </cell>
          <cell r="N233">
            <v>2</v>
          </cell>
          <cell r="O233">
            <v>71</v>
          </cell>
          <cell r="P233">
            <v>2</v>
          </cell>
          <cell r="Q233">
            <v>70</v>
          </cell>
          <cell r="R233">
            <v>1</v>
          </cell>
          <cell r="S233">
            <v>65</v>
          </cell>
          <cell r="T233">
            <v>1</v>
          </cell>
          <cell r="U233">
            <v>190</v>
          </cell>
          <cell r="V233">
            <v>2</v>
          </cell>
          <cell r="W233">
            <v>120</v>
          </cell>
          <cell r="X233">
            <v>1</v>
          </cell>
          <cell r="Y233">
            <v>190</v>
          </cell>
          <cell r="Z233">
            <v>2</v>
          </cell>
          <cell r="AA233">
            <v>140</v>
          </cell>
          <cell r="AB233">
            <v>2</v>
          </cell>
          <cell r="AC233">
            <v>1064</v>
          </cell>
          <cell r="AD233">
            <v>16</v>
          </cell>
          <cell r="AE233">
            <v>775</v>
          </cell>
          <cell r="AF233">
            <v>9</v>
          </cell>
        </row>
        <row r="234">
          <cell r="A234" t="str">
            <v>3.05.030035.0006</v>
          </cell>
          <cell r="B234" t="str">
            <v>FM2181-4</v>
          </cell>
          <cell r="C234" t="str">
            <v>2×</v>
          </cell>
          <cell r="D234" t="str">
            <v>ml</v>
          </cell>
          <cell r="I234">
            <v>10</v>
          </cell>
          <cell r="J234">
            <v>1</v>
          </cell>
          <cell r="AC234">
            <v>10</v>
          </cell>
          <cell r="AD234">
            <v>1</v>
          </cell>
          <cell r="AE234">
            <v>0</v>
          </cell>
          <cell r="AF234">
            <v>0</v>
          </cell>
        </row>
        <row r="235">
          <cell r="A235" t="str">
            <v>3.05.030035.0008</v>
          </cell>
          <cell r="B235" t="str">
            <v>FM2181-4</v>
          </cell>
          <cell r="C235" t="str">
            <v>2×</v>
          </cell>
          <cell r="D235" t="str">
            <v>ml</v>
          </cell>
          <cell r="M235">
            <v>50</v>
          </cell>
          <cell r="N235">
            <v>1</v>
          </cell>
          <cell r="O235">
            <v>100</v>
          </cell>
          <cell r="P235">
            <v>1</v>
          </cell>
          <cell r="AC235">
            <v>150</v>
          </cell>
          <cell r="AD235">
            <v>2</v>
          </cell>
          <cell r="AE235">
            <v>0</v>
          </cell>
          <cell r="AF235">
            <v>0</v>
          </cell>
        </row>
        <row r="236">
          <cell r="A236" t="str">
            <v>3.05.030035.0009</v>
          </cell>
          <cell r="B236" t="str">
            <v>FM2181-4</v>
          </cell>
          <cell r="C236" t="str">
            <v>2×</v>
          </cell>
          <cell r="D236" t="str">
            <v>ml</v>
          </cell>
          <cell r="I236">
            <v>75</v>
          </cell>
          <cell r="J236">
            <v>1</v>
          </cell>
          <cell r="O236">
            <v>50</v>
          </cell>
          <cell r="P236">
            <v>1</v>
          </cell>
          <cell r="S236">
            <v>76</v>
          </cell>
          <cell r="T236">
            <v>1</v>
          </cell>
          <cell r="AA236">
            <v>80</v>
          </cell>
          <cell r="AB236">
            <v>1</v>
          </cell>
          <cell r="AC236">
            <v>281</v>
          </cell>
          <cell r="AD236">
            <v>4</v>
          </cell>
          <cell r="AE236">
            <v>156</v>
          </cell>
          <cell r="AF236">
            <v>2</v>
          </cell>
        </row>
        <row r="237">
          <cell r="A237" t="str">
            <v>3.05.030035.0010</v>
          </cell>
          <cell r="B237" t="str">
            <v>FM2181-4</v>
          </cell>
          <cell r="C237" t="str">
            <v>2×</v>
          </cell>
          <cell r="D237" t="str">
            <v>ml</v>
          </cell>
          <cell r="S237">
            <v>200</v>
          </cell>
          <cell r="T237">
            <v>1</v>
          </cell>
          <cell r="AA237">
            <v>190</v>
          </cell>
          <cell r="AB237">
            <v>1</v>
          </cell>
          <cell r="AC237">
            <v>390</v>
          </cell>
          <cell r="AD237">
            <v>2</v>
          </cell>
          <cell r="AE237">
            <v>390</v>
          </cell>
          <cell r="AF237">
            <v>2</v>
          </cell>
        </row>
        <row r="238">
          <cell r="A238" t="str">
            <v>3.05.030036.0002</v>
          </cell>
          <cell r="B238" t="str">
            <v>M2181-4</v>
          </cell>
          <cell r="C238" t="str">
            <v>2×</v>
          </cell>
          <cell r="D238" t="str">
            <v>ml</v>
          </cell>
          <cell r="E238">
            <v>5</v>
          </cell>
          <cell r="F238">
            <v>2</v>
          </cell>
          <cell r="G238">
            <v>2.5</v>
          </cell>
          <cell r="H238">
            <v>1</v>
          </cell>
          <cell r="I238">
            <v>7.5</v>
          </cell>
          <cell r="J238">
            <v>1</v>
          </cell>
          <cell r="M238">
            <v>5</v>
          </cell>
          <cell r="N238">
            <v>2</v>
          </cell>
          <cell r="O238">
            <v>2.5</v>
          </cell>
          <cell r="P238">
            <v>1</v>
          </cell>
          <cell r="S238">
            <v>10</v>
          </cell>
          <cell r="T238">
            <v>1</v>
          </cell>
          <cell r="U238">
            <v>2.5</v>
          </cell>
          <cell r="V238">
            <v>1</v>
          </cell>
          <cell r="AA238">
            <v>2.5</v>
          </cell>
          <cell r="AB238">
            <v>1</v>
          </cell>
          <cell r="AC238">
            <v>37.5</v>
          </cell>
          <cell r="AD238">
            <v>10</v>
          </cell>
          <cell r="AE238">
            <v>15</v>
          </cell>
          <cell r="AF238">
            <v>3</v>
          </cell>
        </row>
        <row r="239">
          <cell r="A239" t="str">
            <v>3.05.030036.0005</v>
          </cell>
          <cell r="B239" t="str">
            <v>M2181-4</v>
          </cell>
          <cell r="C239" t="str">
            <v>2×</v>
          </cell>
          <cell r="D239" t="str">
            <v>ml</v>
          </cell>
          <cell r="O239">
            <v>5</v>
          </cell>
          <cell r="P239">
            <v>1</v>
          </cell>
          <cell r="AC239">
            <v>5</v>
          </cell>
          <cell r="AD239">
            <v>1</v>
          </cell>
          <cell r="AE239">
            <v>0</v>
          </cell>
          <cell r="AF239">
            <v>0</v>
          </cell>
        </row>
        <row r="240">
          <cell r="A240" t="str">
            <v>3.05.030036.0007</v>
          </cell>
          <cell r="B240" t="str">
            <v>M2181-4</v>
          </cell>
          <cell r="C240" t="str">
            <v>2×</v>
          </cell>
          <cell r="D240" t="str">
            <v>ml</v>
          </cell>
          <cell r="G240">
            <v>75</v>
          </cell>
          <cell r="H240">
            <v>1</v>
          </cell>
          <cell r="I240">
            <v>125</v>
          </cell>
          <cell r="J240">
            <v>1</v>
          </cell>
          <cell r="M240">
            <v>125</v>
          </cell>
          <cell r="N240">
            <v>2</v>
          </cell>
          <cell r="O240">
            <v>150</v>
          </cell>
          <cell r="P240">
            <v>2</v>
          </cell>
          <cell r="Q240">
            <v>125</v>
          </cell>
          <cell r="R240">
            <v>1</v>
          </cell>
          <cell r="S240">
            <v>100</v>
          </cell>
          <cell r="T240">
            <v>1</v>
          </cell>
          <cell r="U240">
            <v>1000</v>
          </cell>
          <cell r="V240">
            <v>4</v>
          </cell>
          <cell r="AC240">
            <v>1700</v>
          </cell>
          <cell r="AD240">
            <v>12</v>
          </cell>
          <cell r="AE240">
            <v>1225</v>
          </cell>
          <cell r="AF240">
            <v>6</v>
          </cell>
        </row>
        <row r="241">
          <cell r="A241" t="str">
            <v>3.05.030036.0008</v>
          </cell>
          <cell r="B241" t="str">
            <v>M2181-4</v>
          </cell>
          <cell r="C241" t="str">
            <v>2×</v>
          </cell>
          <cell r="D241" t="str">
            <v>ml</v>
          </cell>
          <cell r="O241">
            <v>30</v>
          </cell>
          <cell r="P241">
            <v>1</v>
          </cell>
          <cell r="W241">
            <v>500</v>
          </cell>
          <cell r="X241">
            <v>1</v>
          </cell>
          <cell r="Y241">
            <v>500</v>
          </cell>
          <cell r="Z241">
            <v>1</v>
          </cell>
          <cell r="AA241">
            <v>560</v>
          </cell>
          <cell r="AB241">
            <v>3</v>
          </cell>
          <cell r="AC241">
            <v>1590</v>
          </cell>
          <cell r="AD241">
            <v>6</v>
          </cell>
          <cell r="AE241">
            <v>1560</v>
          </cell>
          <cell r="AF241">
            <v>5</v>
          </cell>
        </row>
        <row r="242">
          <cell r="A242" t="str">
            <v>3.05.030036.0009</v>
          </cell>
          <cell r="B242" t="str">
            <v>M2181-4</v>
          </cell>
          <cell r="C242" t="str">
            <v>2×</v>
          </cell>
          <cell r="D242" t="str">
            <v>ml</v>
          </cell>
          <cell r="AA242">
            <v>2400</v>
          </cell>
          <cell r="AB242">
            <v>4</v>
          </cell>
          <cell r="AC242">
            <v>2400</v>
          </cell>
          <cell r="AD242">
            <v>4</v>
          </cell>
          <cell r="AE242">
            <v>2400</v>
          </cell>
          <cell r="AF242">
            <v>4</v>
          </cell>
        </row>
        <row r="243">
          <cell r="A243" t="str">
            <v>3.05.030036.0011</v>
          </cell>
          <cell r="B243" t="str">
            <v>M2181-4</v>
          </cell>
          <cell r="C243" t="str">
            <v>2×</v>
          </cell>
          <cell r="D243" t="str">
            <v>ml</v>
          </cell>
          <cell r="E243">
            <v>1500</v>
          </cell>
          <cell r="F243">
            <v>1</v>
          </cell>
          <cell r="G243">
            <v>2000</v>
          </cell>
          <cell r="H243">
            <v>1</v>
          </cell>
          <cell r="O243">
            <v>1500</v>
          </cell>
          <cell r="P243">
            <v>3</v>
          </cell>
          <cell r="AC243">
            <v>5000</v>
          </cell>
          <cell r="AD243">
            <v>5</v>
          </cell>
          <cell r="AE243">
            <v>0</v>
          </cell>
          <cell r="AF243">
            <v>0</v>
          </cell>
        </row>
        <row r="244">
          <cell r="A244" t="str">
            <v>3.05.030038.0002</v>
          </cell>
          <cell r="B244" t="str">
            <v>FM2181-4</v>
          </cell>
          <cell r="C244" t="str">
            <v>2×</v>
          </cell>
          <cell r="D244" t="str">
            <v>ml</v>
          </cell>
          <cell r="G244">
            <v>175</v>
          </cell>
          <cell r="H244">
            <v>3</v>
          </cell>
          <cell r="I244">
            <v>10</v>
          </cell>
          <cell r="J244">
            <v>1</v>
          </cell>
          <cell r="K244">
            <v>62</v>
          </cell>
          <cell r="L244">
            <v>1</v>
          </cell>
          <cell r="Q244">
            <v>25</v>
          </cell>
          <cell r="R244">
            <v>1</v>
          </cell>
          <cell r="S244">
            <v>135</v>
          </cell>
          <cell r="T244">
            <v>2</v>
          </cell>
          <cell r="U244">
            <v>15</v>
          </cell>
          <cell r="V244">
            <v>1</v>
          </cell>
          <cell r="Y244">
            <v>75</v>
          </cell>
          <cell r="Z244">
            <v>2</v>
          </cell>
          <cell r="AC244">
            <v>497</v>
          </cell>
          <cell r="AD244">
            <v>11</v>
          </cell>
          <cell r="AE244">
            <v>250</v>
          </cell>
          <cell r="AF244">
            <v>6</v>
          </cell>
        </row>
        <row r="245">
          <cell r="A245" t="str">
            <v>3.05.030038.0005</v>
          </cell>
          <cell r="B245" t="str">
            <v>FM2181-4</v>
          </cell>
          <cell r="C245" t="str">
            <v>2×</v>
          </cell>
          <cell r="D245" t="str">
            <v>ml</v>
          </cell>
          <cell r="S245">
            <v>110</v>
          </cell>
          <cell r="T245">
            <v>2</v>
          </cell>
          <cell r="Y245">
            <v>10</v>
          </cell>
          <cell r="Z245">
            <v>1</v>
          </cell>
          <cell r="AC245">
            <v>120</v>
          </cell>
          <cell r="AD245">
            <v>3</v>
          </cell>
          <cell r="AE245">
            <v>120</v>
          </cell>
          <cell r="AF245">
            <v>3</v>
          </cell>
        </row>
        <row r="246">
          <cell r="A246" t="str">
            <v>3.05.030038.0007</v>
          </cell>
          <cell r="B246" t="str">
            <v>FM2181-4</v>
          </cell>
          <cell r="C246" t="str">
            <v>2×</v>
          </cell>
          <cell r="D246" t="str">
            <v>ml</v>
          </cell>
          <cell r="G246">
            <v>50</v>
          </cell>
          <cell r="H246">
            <v>1</v>
          </cell>
          <cell r="W246">
            <v>125</v>
          </cell>
          <cell r="X246">
            <v>1</v>
          </cell>
          <cell r="AC246">
            <v>175</v>
          </cell>
          <cell r="AD246">
            <v>2</v>
          </cell>
          <cell r="AE246">
            <v>125</v>
          </cell>
          <cell r="AF246">
            <v>1</v>
          </cell>
        </row>
        <row r="247">
          <cell r="A247" t="str">
            <v>3.05.030041.0002</v>
          </cell>
          <cell r="B247" t="str">
            <v>MD2091</v>
          </cell>
          <cell r="C247" t="str">
            <v>2×</v>
          </cell>
          <cell r="D247" t="str">
            <v>ml</v>
          </cell>
          <cell r="G247">
            <v>2.5</v>
          </cell>
          <cell r="H247">
            <v>1</v>
          </cell>
          <cell r="AC247">
            <v>2.5</v>
          </cell>
          <cell r="AD247">
            <v>1</v>
          </cell>
          <cell r="AE247">
            <v>0</v>
          </cell>
          <cell r="AF247">
            <v>0</v>
          </cell>
        </row>
        <row r="248">
          <cell r="A248" t="str">
            <v>3.05.030042.0002</v>
          </cell>
          <cell r="B248" t="str">
            <v>M2161-096701</v>
          </cell>
          <cell r="C248" t="str">
            <v>2×</v>
          </cell>
          <cell r="D248" t="str">
            <v>ml</v>
          </cell>
          <cell r="Q248">
            <v>7.5</v>
          </cell>
          <cell r="R248">
            <v>1</v>
          </cell>
          <cell r="S248">
            <v>55</v>
          </cell>
          <cell r="T248">
            <v>2</v>
          </cell>
          <cell r="AC248">
            <v>62.5</v>
          </cell>
          <cell r="AD248">
            <v>3</v>
          </cell>
          <cell r="AE248">
            <v>62.5</v>
          </cell>
          <cell r="AF248">
            <v>3</v>
          </cell>
        </row>
        <row r="249">
          <cell r="A249" t="str">
            <v>3.05.030042.0005</v>
          </cell>
          <cell r="B249" t="str">
            <v>M2161-096701</v>
          </cell>
          <cell r="C249" t="str">
            <v>2×</v>
          </cell>
          <cell r="D249" t="str">
            <v>ml</v>
          </cell>
          <cell r="U249">
            <v>5</v>
          </cell>
          <cell r="V249">
            <v>1</v>
          </cell>
          <cell r="AC249">
            <v>5</v>
          </cell>
          <cell r="AD249">
            <v>1</v>
          </cell>
          <cell r="AE249">
            <v>5</v>
          </cell>
          <cell r="AF249">
            <v>1</v>
          </cell>
        </row>
        <row r="250">
          <cell r="A250" t="str">
            <v>3.05.030042.0006</v>
          </cell>
          <cell r="B250" t="str">
            <v>M2161-096701</v>
          </cell>
          <cell r="C250" t="str">
            <v>2×</v>
          </cell>
          <cell r="D250" t="str">
            <v>ml</v>
          </cell>
          <cell r="G250">
            <v>10</v>
          </cell>
          <cell r="H250">
            <v>1</v>
          </cell>
          <cell r="O250">
            <v>30</v>
          </cell>
          <cell r="P250">
            <v>1</v>
          </cell>
          <cell r="Q250">
            <v>30</v>
          </cell>
          <cell r="R250">
            <v>1</v>
          </cell>
          <cell r="S250">
            <v>20</v>
          </cell>
          <cell r="T250">
            <v>1</v>
          </cell>
          <cell r="U250">
            <v>120</v>
          </cell>
          <cell r="V250">
            <v>1</v>
          </cell>
          <cell r="AA250">
            <v>250</v>
          </cell>
          <cell r="AB250">
            <v>1</v>
          </cell>
          <cell r="AC250">
            <v>460</v>
          </cell>
          <cell r="AD250">
            <v>6</v>
          </cell>
          <cell r="AE250">
            <v>420</v>
          </cell>
          <cell r="AF250">
            <v>4</v>
          </cell>
        </row>
        <row r="251">
          <cell r="A251" t="str">
            <v>3.05.030042.0007</v>
          </cell>
          <cell r="B251" t="str">
            <v>M2161-096701</v>
          </cell>
          <cell r="C251" t="str">
            <v>2×</v>
          </cell>
          <cell r="D251" t="str">
            <v>ml</v>
          </cell>
          <cell r="G251">
            <v>15</v>
          </cell>
          <cell r="H251">
            <v>1</v>
          </cell>
          <cell r="AC251">
            <v>15</v>
          </cell>
          <cell r="AD251">
            <v>1</v>
          </cell>
          <cell r="AE251">
            <v>0</v>
          </cell>
          <cell r="AF251">
            <v>0</v>
          </cell>
        </row>
        <row r="252">
          <cell r="A252" t="str">
            <v>3.05.030044.0002</v>
          </cell>
          <cell r="B252" t="str">
            <v>M2181-4-095203</v>
          </cell>
          <cell r="C252" t="str">
            <v>2×</v>
          </cell>
          <cell r="D252" t="str">
            <v>ml</v>
          </cell>
          <cell r="E252">
            <v>24.5</v>
          </cell>
          <cell r="F252">
            <v>3</v>
          </cell>
          <cell r="G252">
            <v>425.5</v>
          </cell>
          <cell r="H252">
            <v>11</v>
          </cell>
          <cell r="O252">
            <v>2.5</v>
          </cell>
          <cell r="P252">
            <v>1</v>
          </cell>
          <cell r="Q252">
            <v>4</v>
          </cell>
          <cell r="R252">
            <v>1</v>
          </cell>
          <cell r="S252">
            <v>400</v>
          </cell>
          <cell r="T252">
            <v>3</v>
          </cell>
          <cell r="U252">
            <v>105</v>
          </cell>
          <cell r="V252">
            <v>3</v>
          </cell>
          <cell r="W252">
            <v>103.75</v>
          </cell>
          <cell r="X252">
            <v>3</v>
          </cell>
          <cell r="Y252">
            <v>100</v>
          </cell>
          <cell r="Z252">
            <v>1</v>
          </cell>
          <cell r="AA252">
            <v>100</v>
          </cell>
          <cell r="AB252">
            <v>1</v>
          </cell>
          <cell r="AC252">
            <v>1265.25</v>
          </cell>
          <cell r="AD252">
            <v>27</v>
          </cell>
          <cell r="AE252">
            <v>812.75</v>
          </cell>
          <cell r="AF252">
            <v>12</v>
          </cell>
        </row>
        <row r="253">
          <cell r="A253" t="str">
            <v>3.05.030044.0005</v>
          </cell>
          <cell r="B253" t="str">
            <v>M2181-4-095203</v>
          </cell>
          <cell r="C253" t="str">
            <v>2×</v>
          </cell>
          <cell r="D253" t="str">
            <v>ml</v>
          </cell>
          <cell r="I253">
            <v>60</v>
          </cell>
          <cell r="J253">
            <v>1</v>
          </cell>
          <cell r="AC253">
            <v>60</v>
          </cell>
          <cell r="AD253">
            <v>1</v>
          </cell>
          <cell r="AE253">
            <v>0</v>
          </cell>
          <cell r="AF253">
            <v>0</v>
          </cell>
        </row>
        <row r="254">
          <cell r="A254" t="str">
            <v>3.05.030044.0022</v>
          </cell>
          <cell r="B254" t="str">
            <v>M2181-4-095203</v>
          </cell>
          <cell r="C254" t="str">
            <v>1.2ml/管</v>
          </cell>
          <cell r="D254" t="str">
            <v>管</v>
          </cell>
          <cell r="U254">
            <v>3100</v>
          </cell>
          <cell r="V254">
            <v>1</v>
          </cell>
          <cell r="AC254">
            <v>3100</v>
          </cell>
          <cell r="AD254">
            <v>1</v>
          </cell>
          <cell r="AE254">
            <v>3100</v>
          </cell>
          <cell r="AF254">
            <v>1</v>
          </cell>
        </row>
        <row r="255">
          <cell r="A255" t="str">
            <v>3.05.030044.0042</v>
          </cell>
          <cell r="B255" t="str">
            <v>M2181-4-095203</v>
          </cell>
          <cell r="C255" t="str">
            <v>2×</v>
          </cell>
          <cell r="D255" t="str">
            <v>ml</v>
          </cell>
          <cell r="Y255">
            <v>1.875</v>
          </cell>
          <cell r="Z255">
            <v>1</v>
          </cell>
          <cell r="AC255">
            <v>1.875</v>
          </cell>
          <cell r="AD255">
            <v>1</v>
          </cell>
          <cell r="AE255">
            <v>1.875</v>
          </cell>
          <cell r="AF255">
            <v>1</v>
          </cell>
        </row>
        <row r="256">
          <cell r="A256" t="str">
            <v>3.05.030045.0002</v>
          </cell>
          <cell r="B256" t="str">
            <v>M218-4-095203</v>
          </cell>
          <cell r="C256" t="str">
            <v>2×</v>
          </cell>
          <cell r="D256" t="str">
            <v>ml</v>
          </cell>
          <cell r="K256">
            <v>10</v>
          </cell>
          <cell r="L256">
            <v>1</v>
          </cell>
          <cell r="AC256">
            <v>10</v>
          </cell>
          <cell r="AD256">
            <v>1</v>
          </cell>
          <cell r="AE256">
            <v>0</v>
          </cell>
          <cell r="AF256">
            <v>0</v>
          </cell>
        </row>
        <row r="257">
          <cell r="A257" t="str">
            <v>3.05.030048.0010</v>
          </cell>
          <cell r="B257" t="str">
            <v>AHM2031</v>
          </cell>
          <cell r="C257" t="str">
            <v>2×</v>
          </cell>
          <cell r="D257" t="str">
            <v>ml</v>
          </cell>
          <cell r="O257">
            <v>24000</v>
          </cell>
          <cell r="P257">
            <v>2</v>
          </cell>
          <cell r="W257">
            <v>18000</v>
          </cell>
          <cell r="X257">
            <v>1</v>
          </cell>
          <cell r="AC257">
            <v>42000</v>
          </cell>
          <cell r="AD257">
            <v>3</v>
          </cell>
          <cell r="AE257">
            <v>18000</v>
          </cell>
          <cell r="AF257">
            <v>1</v>
          </cell>
        </row>
        <row r="258">
          <cell r="A258" t="str">
            <v>3.05.030048.0011</v>
          </cell>
          <cell r="B258" t="str">
            <v>AHM2031</v>
          </cell>
          <cell r="C258" t="str">
            <v>2×</v>
          </cell>
          <cell r="D258" t="str">
            <v>ml</v>
          </cell>
          <cell r="E258">
            <v>300</v>
          </cell>
          <cell r="F258">
            <v>1</v>
          </cell>
          <cell r="AC258">
            <v>300</v>
          </cell>
          <cell r="AD258">
            <v>1</v>
          </cell>
          <cell r="AE258">
            <v>0</v>
          </cell>
          <cell r="AF258">
            <v>0</v>
          </cell>
        </row>
        <row r="259">
          <cell r="A259" t="str">
            <v>3.05.030049.0002</v>
          </cell>
          <cell r="B259" t="str">
            <v>M5261</v>
          </cell>
          <cell r="C259" t="str">
            <v>5×</v>
          </cell>
          <cell r="D259" t="str">
            <v>ml</v>
          </cell>
          <cell r="S259">
            <v>8</v>
          </cell>
          <cell r="T259">
            <v>1</v>
          </cell>
          <cell r="AC259">
            <v>8</v>
          </cell>
          <cell r="AD259">
            <v>1</v>
          </cell>
          <cell r="AE259">
            <v>8</v>
          </cell>
          <cell r="AF259">
            <v>1</v>
          </cell>
        </row>
        <row r="260">
          <cell r="A260" t="str">
            <v>3.05.030049.0007</v>
          </cell>
          <cell r="B260" t="str">
            <v>M5261</v>
          </cell>
          <cell r="C260" t="str">
            <v>5×</v>
          </cell>
          <cell r="D260" t="str">
            <v>ml</v>
          </cell>
          <cell r="E260">
            <v>36</v>
          </cell>
          <cell r="F260">
            <v>2</v>
          </cell>
          <cell r="O260">
            <v>22.5</v>
          </cell>
          <cell r="P260">
            <v>1</v>
          </cell>
          <cell r="Y260">
            <v>25</v>
          </cell>
          <cell r="Z260">
            <v>1</v>
          </cell>
          <cell r="AA260">
            <v>25</v>
          </cell>
          <cell r="AB260">
            <v>1</v>
          </cell>
          <cell r="AC260">
            <v>108.5</v>
          </cell>
          <cell r="AD260">
            <v>5</v>
          </cell>
          <cell r="AE260">
            <v>50</v>
          </cell>
          <cell r="AF260">
            <v>2</v>
          </cell>
        </row>
        <row r="261">
          <cell r="A261" t="str">
            <v>3.05.030049.0008</v>
          </cell>
          <cell r="B261" t="str">
            <v>M5261</v>
          </cell>
          <cell r="C261" t="str">
            <v>5×</v>
          </cell>
          <cell r="D261" t="str">
            <v>ml</v>
          </cell>
          <cell r="Q261">
            <v>30</v>
          </cell>
          <cell r="R261">
            <v>1</v>
          </cell>
          <cell r="AA261">
            <v>40</v>
          </cell>
          <cell r="AB261">
            <v>1</v>
          </cell>
          <cell r="AC261">
            <v>70</v>
          </cell>
          <cell r="AD261">
            <v>2</v>
          </cell>
          <cell r="AE261">
            <v>70</v>
          </cell>
          <cell r="AF261">
            <v>2</v>
          </cell>
        </row>
        <row r="262">
          <cell r="A262" t="str">
            <v>3.05.030057.0002</v>
          </cell>
          <cell r="B262" t="str">
            <v>M2181-4-088204</v>
          </cell>
          <cell r="C262" t="str">
            <v>2×</v>
          </cell>
          <cell r="D262" t="str">
            <v>ml</v>
          </cell>
          <cell r="K262">
            <v>1</v>
          </cell>
          <cell r="L262">
            <v>2</v>
          </cell>
          <cell r="O262">
            <v>1</v>
          </cell>
          <cell r="P262">
            <v>2</v>
          </cell>
          <cell r="S262">
            <v>1</v>
          </cell>
          <cell r="T262">
            <v>2</v>
          </cell>
          <cell r="W262">
            <v>0.5</v>
          </cell>
          <cell r="X262">
            <v>1</v>
          </cell>
          <cell r="Y262">
            <v>10.5</v>
          </cell>
          <cell r="Z262">
            <v>2</v>
          </cell>
          <cell r="AA262">
            <v>1</v>
          </cell>
          <cell r="AB262">
            <v>2</v>
          </cell>
          <cell r="AC262">
            <v>15</v>
          </cell>
          <cell r="AD262">
            <v>11</v>
          </cell>
          <cell r="AE262">
            <v>13</v>
          </cell>
          <cell r="AF262">
            <v>7</v>
          </cell>
        </row>
        <row r="263">
          <cell r="A263" t="str">
            <v>3.05.030057.0006</v>
          </cell>
          <cell r="B263" t="str">
            <v>M2181-4-088204</v>
          </cell>
          <cell r="C263" t="str">
            <v>2×</v>
          </cell>
          <cell r="D263" t="str">
            <v>ml</v>
          </cell>
          <cell r="K263">
            <v>30</v>
          </cell>
          <cell r="L263">
            <v>1</v>
          </cell>
          <cell r="AC263">
            <v>30</v>
          </cell>
          <cell r="AD263">
            <v>1</v>
          </cell>
          <cell r="AE263">
            <v>0</v>
          </cell>
          <cell r="AF263">
            <v>0</v>
          </cell>
        </row>
        <row r="264">
          <cell r="A264" t="str">
            <v>3.05.030057.0007</v>
          </cell>
          <cell r="B264" t="str">
            <v>M2181-4-088204</v>
          </cell>
          <cell r="C264" t="str">
            <v>2×</v>
          </cell>
          <cell r="D264" t="str">
            <v>ml</v>
          </cell>
          <cell r="K264">
            <v>150</v>
          </cell>
          <cell r="L264">
            <v>1</v>
          </cell>
          <cell r="O264">
            <v>300</v>
          </cell>
          <cell r="P264">
            <v>2</v>
          </cell>
          <cell r="S264">
            <v>400</v>
          </cell>
          <cell r="T264">
            <v>2</v>
          </cell>
          <cell r="W264">
            <v>300</v>
          </cell>
          <cell r="X264">
            <v>1</v>
          </cell>
          <cell r="AA264">
            <v>700</v>
          </cell>
          <cell r="AB264">
            <v>2</v>
          </cell>
          <cell r="AC264">
            <v>1850</v>
          </cell>
          <cell r="AD264">
            <v>8</v>
          </cell>
          <cell r="AE264">
            <v>1400</v>
          </cell>
          <cell r="AF264">
            <v>5</v>
          </cell>
        </row>
        <row r="265">
          <cell r="A265" t="str">
            <v>3.05.030058.0002</v>
          </cell>
          <cell r="B265" t="str">
            <v>MD2021</v>
          </cell>
          <cell r="C265" t="str">
            <v>2×</v>
          </cell>
          <cell r="D265" t="str">
            <v>ml</v>
          </cell>
          <cell r="M265">
            <v>2.5</v>
          </cell>
          <cell r="N265">
            <v>1</v>
          </cell>
          <cell r="AC265">
            <v>2.5</v>
          </cell>
          <cell r="AD265">
            <v>1</v>
          </cell>
          <cell r="AE265">
            <v>0</v>
          </cell>
          <cell r="AF265">
            <v>0</v>
          </cell>
        </row>
        <row r="266">
          <cell r="A266" t="str">
            <v>3.05.030059.0002</v>
          </cell>
          <cell r="B266" t="str">
            <v>M2244-043801</v>
          </cell>
          <cell r="C266" t="str">
            <v>2×</v>
          </cell>
          <cell r="D266" t="str">
            <v>ml</v>
          </cell>
          <cell r="M266">
            <v>5</v>
          </cell>
          <cell r="N266">
            <v>2</v>
          </cell>
          <cell r="O266">
            <v>2.5</v>
          </cell>
          <cell r="P266">
            <v>1</v>
          </cell>
          <cell r="Q266">
            <v>5</v>
          </cell>
          <cell r="R266">
            <v>1</v>
          </cell>
          <cell r="AC266">
            <v>12.5</v>
          </cell>
          <cell r="AD266">
            <v>4</v>
          </cell>
          <cell r="AE266">
            <v>5</v>
          </cell>
          <cell r="AF266">
            <v>1</v>
          </cell>
        </row>
        <row r="267">
          <cell r="A267" t="str">
            <v>3.05.030059.0009</v>
          </cell>
          <cell r="B267" t="str">
            <v>M2244-043801</v>
          </cell>
          <cell r="C267" t="str">
            <v>2×</v>
          </cell>
          <cell r="D267" t="str">
            <v>ml</v>
          </cell>
          <cell r="Q267">
            <v>300</v>
          </cell>
          <cell r="R267">
            <v>1</v>
          </cell>
          <cell r="S267">
            <v>1000</v>
          </cell>
          <cell r="T267">
            <v>1</v>
          </cell>
          <cell r="Y267">
            <v>700</v>
          </cell>
          <cell r="Z267">
            <v>1</v>
          </cell>
          <cell r="AC267">
            <v>2000</v>
          </cell>
          <cell r="AD267">
            <v>3</v>
          </cell>
          <cell r="AE267">
            <v>2000</v>
          </cell>
          <cell r="AF267">
            <v>3</v>
          </cell>
        </row>
        <row r="268">
          <cell r="A268" t="str">
            <v>3.05.030068.0002</v>
          </cell>
          <cell r="B268" t="str">
            <v>M2161S</v>
          </cell>
          <cell r="C268" t="str">
            <v>2×</v>
          </cell>
          <cell r="D268" t="str">
            <v>ml</v>
          </cell>
          <cell r="AA268">
            <v>10</v>
          </cell>
          <cell r="AB268">
            <v>1</v>
          </cell>
          <cell r="AC268">
            <v>10</v>
          </cell>
          <cell r="AD268">
            <v>1</v>
          </cell>
          <cell r="AE268">
            <v>10</v>
          </cell>
          <cell r="AF268">
            <v>1</v>
          </cell>
        </row>
        <row r="269">
          <cell r="A269" t="str">
            <v>3.05.070002.0006</v>
          </cell>
          <cell r="B269" t="str">
            <v>PM202</v>
          </cell>
          <cell r="C269" t="str">
            <v>2×</v>
          </cell>
          <cell r="D269" t="str">
            <v>ml</v>
          </cell>
          <cell r="Q269">
            <v>180</v>
          </cell>
          <cell r="R269">
            <v>1</v>
          </cell>
          <cell r="S269">
            <v>360</v>
          </cell>
          <cell r="T269">
            <v>1</v>
          </cell>
          <cell r="AC269">
            <v>540</v>
          </cell>
          <cell r="AD269">
            <v>2</v>
          </cell>
          <cell r="AE269">
            <v>540</v>
          </cell>
          <cell r="AF269">
            <v>2</v>
          </cell>
        </row>
        <row r="270">
          <cell r="A270" t="str">
            <v>3.05.070003.0002</v>
          </cell>
          <cell r="B270" t="str">
            <v>PM203</v>
          </cell>
          <cell r="C270" t="str">
            <v>2×</v>
          </cell>
          <cell r="D270" t="str">
            <v>ml</v>
          </cell>
          <cell r="G270">
            <v>2.5</v>
          </cell>
          <cell r="H270">
            <v>1</v>
          </cell>
          <cell r="AC270">
            <v>2.5</v>
          </cell>
          <cell r="AD270">
            <v>1</v>
          </cell>
          <cell r="AE270">
            <v>0</v>
          </cell>
          <cell r="AF270">
            <v>0</v>
          </cell>
        </row>
        <row r="271">
          <cell r="A271" t="str">
            <v>3.06.010001.0018</v>
          </cell>
          <cell r="B271" t="str">
            <v>FM513-1</v>
          </cell>
          <cell r="C271" t="str">
            <v>25×</v>
          </cell>
          <cell r="D271" t="str">
            <v>ml</v>
          </cell>
          <cell r="M271">
            <v>6.3</v>
          </cell>
          <cell r="N271">
            <v>2</v>
          </cell>
          <cell r="O271">
            <v>14</v>
          </cell>
          <cell r="P271">
            <v>4</v>
          </cell>
          <cell r="Q271">
            <v>30</v>
          </cell>
          <cell r="R271">
            <v>3</v>
          </cell>
          <cell r="U271">
            <v>10</v>
          </cell>
          <cell r="V271">
            <v>2</v>
          </cell>
          <cell r="W271">
            <v>30</v>
          </cell>
          <cell r="X271">
            <v>2</v>
          </cell>
          <cell r="AC271">
            <v>90.3</v>
          </cell>
          <cell r="AD271">
            <v>13</v>
          </cell>
          <cell r="AE271">
            <v>70</v>
          </cell>
          <cell r="AF271">
            <v>7</v>
          </cell>
        </row>
        <row r="272">
          <cell r="A272" t="str">
            <v>3.06.010001.0019</v>
          </cell>
          <cell r="B272" t="str">
            <v>FM513-1</v>
          </cell>
          <cell r="C272" t="str">
            <v>25×</v>
          </cell>
          <cell r="D272" t="str">
            <v>ml</v>
          </cell>
          <cell r="U272">
            <v>12</v>
          </cell>
          <cell r="V272">
            <v>2</v>
          </cell>
          <cell r="AC272">
            <v>12</v>
          </cell>
          <cell r="AD272">
            <v>2</v>
          </cell>
          <cell r="AE272">
            <v>12</v>
          </cell>
          <cell r="AF272">
            <v>2</v>
          </cell>
        </row>
        <row r="273">
          <cell r="A273" t="str">
            <v>3.06.010009.0005</v>
          </cell>
          <cell r="B273" t="str">
            <v>FMD5084-020303-1</v>
          </cell>
          <cell r="C273" t="str">
            <v>50×</v>
          </cell>
          <cell r="D273" t="str">
            <v>ml</v>
          </cell>
          <cell r="O273">
            <v>5</v>
          </cell>
          <cell r="P273">
            <v>1</v>
          </cell>
          <cell r="S273">
            <v>0.5</v>
          </cell>
          <cell r="T273">
            <v>1</v>
          </cell>
          <cell r="Y273">
            <v>4.5</v>
          </cell>
          <cell r="Z273">
            <v>2</v>
          </cell>
          <cell r="AA273">
            <v>9</v>
          </cell>
          <cell r="AB273">
            <v>2</v>
          </cell>
          <cell r="AC273">
            <v>19</v>
          </cell>
          <cell r="AD273">
            <v>6</v>
          </cell>
          <cell r="AE273">
            <v>14</v>
          </cell>
          <cell r="AF273">
            <v>5</v>
          </cell>
        </row>
        <row r="274">
          <cell r="A274" t="str">
            <v>3.06.010010.0008</v>
          </cell>
          <cell r="B274" t="str">
            <v>FMDR02-B</v>
          </cell>
          <cell r="C274" t="str">
            <v>50×</v>
          </cell>
          <cell r="D274" t="str">
            <v>ml</v>
          </cell>
          <cell r="U274">
            <v>10</v>
          </cell>
          <cell r="V274">
            <v>1</v>
          </cell>
          <cell r="AC274">
            <v>10</v>
          </cell>
          <cell r="AD274">
            <v>1</v>
          </cell>
          <cell r="AE274">
            <v>10</v>
          </cell>
          <cell r="AF274">
            <v>1</v>
          </cell>
        </row>
        <row r="275">
          <cell r="A275" t="str">
            <v>3.06.010015.8003</v>
          </cell>
          <cell r="B275" t="str">
            <v>2FM101-2-1</v>
          </cell>
          <cell r="C275" t="str">
            <v>50×</v>
          </cell>
          <cell r="D275" t="str">
            <v>ml</v>
          </cell>
          <cell r="G275">
            <v>31</v>
          </cell>
          <cell r="H275">
            <v>1</v>
          </cell>
          <cell r="AC275">
            <v>31</v>
          </cell>
          <cell r="AD275">
            <v>1</v>
          </cell>
          <cell r="AE275">
            <v>0</v>
          </cell>
          <cell r="AF275">
            <v>0</v>
          </cell>
        </row>
        <row r="276">
          <cell r="A276" t="str">
            <v>3.06.010016.0001</v>
          </cell>
          <cell r="B276" t="str">
            <v>2FM101-1-1</v>
          </cell>
          <cell r="C276" t="str">
            <v>50×</v>
          </cell>
          <cell r="D276" t="str">
            <v>ml</v>
          </cell>
          <cell r="G276">
            <v>1.6</v>
          </cell>
          <cell r="H276">
            <v>2</v>
          </cell>
          <cell r="AC276">
            <v>1.6</v>
          </cell>
          <cell r="AD276">
            <v>2</v>
          </cell>
          <cell r="AE276">
            <v>0</v>
          </cell>
          <cell r="AF276">
            <v>0</v>
          </cell>
        </row>
        <row r="277">
          <cell r="A277" t="str">
            <v>3.06.010016.0003</v>
          </cell>
          <cell r="B277" t="str">
            <v>2FM101-1-1</v>
          </cell>
          <cell r="C277" t="str">
            <v>50×</v>
          </cell>
          <cell r="D277" t="str">
            <v>ml</v>
          </cell>
          <cell r="G277">
            <v>962</v>
          </cell>
          <cell r="H277">
            <v>2</v>
          </cell>
          <cell r="W277">
            <v>2.61</v>
          </cell>
          <cell r="X277">
            <v>2</v>
          </cell>
          <cell r="AC277">
            <v>964.61</v>
          </cell>
          <cell r="AD277">
            <v>4</v>
          </cell>
          <cell r="AE277">
            <v>2.61</v>
          </cell>
          <cell r="AF277">
            <v>2</v>
          </cell>
        </row>
        <row r="278">
          <cell r="A278" t="str">
            <v>3.06.010016.0004</v>
          </cell>
          <cell r="B278" t="str">
            <v>2FM101-1-1</v>
          </cell>
          <cell r="C278" t="str">
            <v>50×</v>
          </cell>
          <cell r="D278" t="str">
            <v>ml</v>
          </cell>
          <cell r="U278">
            <v>121.2</v>
          </cell>
          <cell r="V278">
            <v>1</v>
          </cell>
          <cell r="W278">
            <v>121.2</v>
          </cell>
          <cell r="X278">
            <v>2</v>
          </cell>
          <cell r="AC278">
            <v>242.4</v>
          </cell>
          <cell r="AD278">
            <v>3</v>
          </cell>
          <cell r="AE278">
            <v>242.4</v>
          </cell>
          <cell r="AF278">
            <v>3</v>
          </cell>
        </row>
        <row r="279">
          <cell r="A279" t="str">
            <v>3.06.010026.0002</v>
          </cell>
          <cell r="B279" t="str">
            <v>FMD5084-000901-1</v>
          </cell>
          <cell r="C279" t="str">
            <v>50×</v>
          </cell>
          <cell r="D279" t="str">
            <v>ml</v>
          </cell>
          <cell r="G279">
            <v>3</v>
          </cell>
          <cell r="H279">
            <v>2</v>
          </cell>
          <cell r="M279">
            <v>3</v>
          </cell>
          <cell r="N279">
            <v>2</v>
          </cell>
          <cell r="Y279">
            <v>2</v>
          </cell>
          <cell r="Z279">
            <v>2</v>
          </cell>
          <cell r="AC279">
            <v>8</v>
          </cell>
          <cell r="AD279">
            <v>6</v>
          </cell>
          <cell r="AE279">
            <v>2</v>
          </cell>
          <cell r="AF279">
            <v>2</v>
          </cell>
        </row>
        <row r="280">
          <cell r="A280" t="str">
            <v>3.06.010030.0002</v>
          </cell>
          <cell r="B280" t="str">
            <v>M5244-T4-FP-1</v>
          </cell>
          <cell r="C280" t="str">
            <v>25×</v>
          </cell>
          <cell r="D280" t="str">
            <v>ml</v>
          </cell>
          <cell r="S280">
            <v>1</v>
          </cell>
          <cell r="T280">
            <v>1</v>
          </cell>
          <cell r="AC280">
            <v>1</v>
          </cell>
          <cell r="AD280">
            <v>1</v>
          </cell>
          <cell r="AE280">
            <v>1</v>
          </cell>
          <cell r="AF280">
            <v>1</v>
          </cell>
        </row>
        <row r="281">
          <cell r="A281" t="str">
            <v>3.07.010009.0002</v>
          </cell>
          <cell r="B281" t="str">
            <v>FMD5084-020303-2</v>
          </cell>
          <cell r="C281" t="str">
            <v>5×</v>
          </cell>
          <cell r="D281" t="str">
            <v>ml</v>
          </cell>
          <cell r="O281">
            <v>50</v>
          </cell>
          <cell r="P281">
            <v>1</v>
          </cell>
          <cell r="S281">
            <v>5</v>
          </cell>
          <cell r="T281">
            <v>1</v>
          </cell>
          <cell r="Y281">
            <v>30</v>
          </cell>
          <cell r="Z281">
            <v>1</v>
          </cell>
          <cell r="AA281">
            <v>60</v>
          </cell>
          <cell r="AB281">
            <v>2</v>
          </cell>
          <cell r="AC281">
            <v>145</v>
          </cell>
          <cell r="AD281">
            <v>5</v>
          </cell>
          <cell r="AE281">
            <v>95</v>
          </cell>
          <cell r="AF281">
            <v>4</v>
          </cell>
        </row>
        <row r="282">
          <cell r="A282" t="str">
            <v>3.07.010013.0002</v>
          </cell>
          <cell r="B282" t="str">
            <v>2FM101-1-2</v>
          </cell>
          <cell r="C282" t="str">
            <v>8×</v>
          </cell>
          <cell r="D282" t="str">
            <v>ml</v>
          </cell>
          <cell r="G282">
            <v>10</v>
          </cell>
          <cell r="H282">
            <v>2</v>
          </cell>
          <cell r="AC282">
            <v>10</v>
          </cell>
          <cell r="AD282">
            <v>2</v>
          </cell>
          <cell r="AE282">
            <v>0</v>
          </cell>
          <cell r="AF282">
            <v>0</v>
          </cell>
        </row>
        <row r="283">
          <cell r="A283" t="str">
            <v>3.07.010013.0004</v>
          </cell>
          <cell r="B283" t="str">
            <v>2FM101-1-2</v>
          </cell>
          <cell r="C283" t="str">
            <v>8×</v>
          </cell>
          <cell r="D283" t="str">
            <v>ml</v>
          </cell>
          <cell r="G283">
            <v>6098</v>
          </cell>
          <cell r="H283">
            <v>2</v>
          </cell>
          <cell r="AC283">
            <v>6098</v>
          </cell>
          <cell r="AD283">
            <v>2</v>
          </cell>
          <cell r="AE283">
            <v>0</v>
          </cell>
          <cell r="AF283">
            <v>0</v>
          </cell>
        </row>
        <row r="284">
          <cell r="A284" t="str">
            <v>3.07.010013.0008</v>
          </cell>
          <cell r="B284" t="str">
            <v>2FM101-1-2</v>
          </cell>
          <cell r="C284" t="str">
            <v>8×</v>
          </cell>
          <cell r="D284" t="str">
            <v>ml</v>
          </cell>
          <cell r="U284">
            <v>762</v>
          </cell>
          <cell r="V284">
            <v>1</v>
          </cell>
          <cell r="W284">
            <v>762</v>
          </cell>
          <cell r="X284">
            <v>2</v>
          </cell>
          <cell r="AC284">
            <v>1524</v>
          </cell>
          <cell r="AD284">
            <v>3</v>
          </cell>
          <cell r="AE284">
            <v>1524</v>
          </cell>
          <cell r="AF284">
            <v>3</v>
          </cell>
        </row>
        <row r="285">
          <cell r="A285" t="str">
            <v>3.07.010016.0004</v>
          </cell>
          <cell r="B285" t="str">
            <v>2FM101-2-2</v>
          </cell>
          <cell r="C285" t="str">
            <v>8×</v>
          </cell>
          <cell r="D285" t="str">
            <v>ml</v>
          </cell>
          <cell r="G285">
            <v>247</v>
          </cell>
          <cell r="H285">
            <v>1</v>
          </cell>
          <cell r="AC285">
            <v>247</v>
          </cell>
          <cell r="AD285">
            <v>1</v>
          </cell>
          <cell r="AE285">
            <v>0</v>
          </cell>
          <cell r="AF285">
            <v>0</v>
          </cell>
        </row>
        <row r="286">
          <cell r="A286" t="str">
            <v>3.07.010020.0006</v>
          </cell>
          <cell r="B286" t="str">
            <v>FMD5084-020301-2</v>
          </cell>
          <cell r="C286" t="str">
            <v>5×</v>
          </cell>
          <cell r="D286" t="str">
            <v>ml</v>
          </cell>
          <cell r="M286">
            <v>50</v>
          </cell>
          <cell r="N286">
            <v>1</v>
          </cell>
          <cell r="AC286">
            <v>50</v>
          </cell>
          <cell r="AD286">
            <v>1</v>
          </cell>
          <cell r="AE286">
            <v>0</v>
          </cell>
          <cell r="AF286">
            <v>0</v>
          </cell>
        </row>
        <row r="287">
          <cell r="A287" t="str">
            <v>3.08.010006.0001</v>
          </cell>
          <cell r="B287" t="str">
            <v>FMD5084-4-2</v>
          </cell>
          <cell r="C287" t="str">
            <v>5×</v>
          </cell>
          <cell r="D287" t="str">
            <v>ml</v>
          </cell>
          <cell r="Y287">
            <v>10</v>
          </cell>
          <cell r="Z287">
            <v>1</v>
          </cell>
          <cell r="AC287">
            <v>10</v>
          </cell>
          <cell r="AD287">
            <v>1</v>
          </cell>
          <cell r="AE287">
            <v>10</v>
          </cell>
          <cell r="AF287">
            <v>1</v>
          </cell>
        </row>
        <row r="288">
          <cell r="A288" t="str">
            <v>3.08.010008.0006</v>
          </cell>
          <cell r="B288" t="str">
            <v>M813-DW2-2</v>
          </cell>
          <cell r="C288" t="str">
            <v>8×</v>
          </cell>
          <cell r="D288" t="str">
            <v>ml</v>
          </cell>
          <cell r="S288">
            <v>10</v>
          </cell>
          <cell r="T288">
            <v>1</v>
          </cell>
          <cell r="AC288">
            <v>10</v>
          </cell>
          <cell r="AD288">
            <v>1</v>
          </cell>
          <cell r="AE288">
            <v>10</v>
          </cell>
          <cell r="AF288">
            <v>1</v>
          </cell>
        </row>
        <row r="289">
          <cell r="A289" t="str">
            <v>3.08.010008.0007</v>
          </cell>
          <cell r="B289" t="str">
            <v>M813-DW2-2</v>
          </cell>
          <cell r="C289" t="str">
            <v>8×</v>
          </cell>
          <cell r="D289" t="str">
            <v>ml</v>
          </cell>
          <cell r="E289">
            <v>23</v>
          </cell>
          <cell r="F289">
            <v>1</v>
          </cell>
          <cell r="AC289">
            <v>23</v>
          </cell>
          <cell r="AD289">
            <v>1</v>
          </cell>
          <cell r="AE289">
            <v>0</v>
          </cell>
          <cell r="AF289">
            <v>0</v>
          </cell>
        </row>
        <row r="290">
          <cell r="A290" t="str">
            <v>3.08.010008.0008</v>
          </cell>
          <cell r="B290" t="str">
            <v>M813-DW2-2</v>
          </cell>
          <cell r="C290" t="str">
            <v>8×</v>
          </cell>
          <cell r="D290" t="str">
            <v>ml</v>
          </cell>
          <cell r="S290">
            <v>33.4</v>
          </cell>
          <cell r="T290">
            <v>1</v>
          </cell>
          <cell r="AC290">
            <v>33.4</v>
          </cell>
          <cell r="AD290">
            <v>1</v>
          </cell>
          <cell r="AE290">
            <v>33.4</v>
          </cell>
          <cell r="AF290">
            <v>1</v>
          </cell>
        </row>
        <row r="291">
          <cell r="A291" t="str">
            <v>3.08.010010.0002</v>
          </cell>
          <cell r="B291" t="str">
            <v>FM2161-T1-2</v>
          </cell>
          <cell r="C291" t="str">
            <v>1.33×(20μl体系)</v>
          </cell>
          <cell r="D291" t="str">
            <v>ml</v>
          </cell>
          <cell r="K291">
            <v>5</v>
          </cell>
          <cell r="L291">
            <v>1</v>
          </cell>
          <cell r="Q291">
            <v>15</v>
          </cell>
          <cell r="R291">
            <v>1</v>
          </cell>
          <cell r="AC291">
            <v>20</v>
          </cell>
          <cell r="AD291">
            <v>2</v>
          </cell>
          <cell r="AE291">
            <v>15</v>
          </cell>
          <cell r="AF291">
            <v>1</v>
          </cell>
        </row>
        <row r="292">
          <cell r="A292" t="str">
            <v>3.08.010010.0006</v>
          </cell>
          <cell r="B292" t="str">
            <v>FM2161-T1-2</v>
          </cell>
          <cell r="C292" t="str">
            <v>1.33×(20μl体系)</v>
          </cell>
          <cell r="D292" t="str">
            <v>ml</v>
          </cell>
          <cell r="K292">
            <v>120</v>
          </cell>
          <cell r="L292">
            <v>2</v>
          </cell>
          <cell r="M292">
            <v>130</v>
          </cell>
          <cell r="N292">
            <v>2</v>
          </cell>
          <cell r="O292">
            <v>70</v>
          </cell>
          <cell r="P292">
            <v>3</v>
          </cell>
          <cell r="Q292">
            <v>30</v>
          </cell>
          <cell r="R292">
            <v>1</v>
          </cell>
          <cell r="S292">
            <v>150</v>
          </cell>
          <cell r="T292">
            <v>2</v>
          </cell>
          <cell r="U292">
            <v>40</v>
          </cell>
          <cell r="V292">
            <v>1</v>
          </cell>
          <cell r="AA292">
            <v>130</v>
          </cell>
          <cell r="AB292">
            <v>4</v>
          </cell>
          <cell r="AC292">
            <v>670</v>
          </cell>
          <cell r="AD292">
            <v>15</v>
          </cell>
          <cell r="AE292">
            <v>350</v>
          </cell>
          <cell r="AF292">
            <v>8</v>
          </cell>
        </row>
        <row r="293">
          <cell r="A293" t="str">
            <v>3.09.030013.0009</v>
          </cell>
          <cell r="B293" t="str">
            <v>FM4211-3-TL1</v>
          </cell>
          <cell r="C293" t="str">
            <v>4×</v>
          </cell>
          <cell r="D293" t="str">
            <v>ml</v>
          </cell>
          <cell r="Q293">
            <v>100</v>
          </cell>
          <cell r="R293">
            <v>1</v>
          </cell>
          <cell r="AC293">
            <v>100</v>
          </cell>
          <cell r="AD293">
            <v>1</v>
          </cell>
          <cell r="AE293">
            <v>100</v>
          </cell>
          <cell r="AF293">
            <v>1</v>
          </cell>
        </row>
        <row r="294">
          <cell r="A294" t="str">
            <v>3.09.030014.0005</v>
          </cell>
          <cell r="B294" t="str">
            <v>FM0181-4-1</v>
          </cell>
          <cell r="C294" t="str">
            <v>10×</v>
          </cell>
          <cell r="D294" t="str">
            <v>ml</v>
          </cell>
          <cell r="Q294">
            <v>5</v>
          </cell>
          <cell r="R294">
            <v>1</v>
          </cell>
          <cell r="W294">
            <v>15</v>
          </cell>
          <cell r="X294">
            <v>1</v>
          </cell>
          <cell r="AC294">
            <v>20</v>
          </cell>
          <cell r="AD294">
            <v>2</v>
          </cell>
          <cell r="AE294">
            <v>20</v>
          </cell>
          <cell r="AF294">
            <v>2</v>
          </cell>
        </row>
        <row r="295">
          <cell r="A295" t="str">
            <v>3.09.030014.0007</v>
          </cell>
          <cell r="B295" t="str">
            <v>FM0181-4-1</v>
          </cell>
          <cell r="C295" t="str">
            <v>10×</v>
          </cell>
          <cell r="D295" t="str">
            <v>ml</v>
          </cell>
          <cell r="E295">
            <v>75</v>
          </cell>
          <cell r="F295">
            <v>1</v>
          </cell>
          <cell r="M295">
            <v>100</v>
          </cell>
          <cell r="N295">
            <v>2</v>
          </cell>
          <cell r="O295">
            <v>25</v>
          </cell>
          <cell r="P295">
            <v>1</v>
          </cell>
          <cell r="Q295">
            <v>50</v>
          </cell>
          <cell r="R295">
            <v>2</v>
          </cell>
          <cell r="U295">
            <v>25</v>
          </cell>
          <cell r="V295">
            <v>1</v>
          </cell>
          <cell r="AC295">
            <v>275</v>
          </cell>
          <cell r="AD295">
            <v>7</v>
          </cell>
          <cell r="AE295">
            <v>75</v>
          </cell>
          <cell r="AF295">
            <v>3</v>
          </cell>
        </row>
        <row r="296">
          <cell r="A296" t="str">
            <v>3.09.030015.0002</v>
          </cell>
          <cell r="B296" t="str">
            <v>FM2181-4-088201</v>
          </cell>
          <cell r="C296" t="str">
            <v>2×</v>
          </cell>
          <cell r="D296" t="str">
            <v>ml</v>
          </cell>
          <cell r="M296">
            <v>0.5</v>
          </cell>
          <cell r="N296">
            <v>1</v>
          </cell>
          <cell r="U296">
            <v>0.5</v>
          </cell>
          <cell r="V296">
            <v>1</v>
          </cell>
          <cell r="AA296">
            <v>5.5</v>
          </cell>
          <cell r="AB296">
            <v>2</v>
          </cell>
          <cell r="AC296">
            <v>6.5</v>
          </cell>
          <cell r="AD296">
            <v>4</v>
          </cell>
          <cell r="AE296">
            <v>6</v>
          </cell>
          <cell r="AF296">
            <v>3</v>
          </cell>
        </row>
        <row r="297">
          <cell r="A297" t="str">
            <v>3.09.030015.0006</v>
          </cell>
          <cell r="B297" t="str">
            <v>FM2181-4-088201</v>
          </cell>
          <cell r="C297" t="str">
            <v>2×</v>
          </cell>
          <cell r="D297" t="str">
            <v>ml</v>
          </cell>
          <cell r="U297">
            <v>30</v>
          </cell>
          <cell r="V297">
            <v>1</v>
          </cell>
          <cell r="AC297">
            <v>30</v>
          </cell>
          <cell r="AD297">
            <v>1</v>
          </cell>
          <cell r="AE297">
            <v>30</v>
          </cell>
          <cell r="AF297">
            <v>1</v>
          </cell>
        </row>
        <row r="298">
          <cell r="A298" t="str">
            <v>3.09.030015.0007</v>
          </cell>
          <cell r="B298" t="str">
            <v>FM2181-4-088201</v>
          </cell>
          <cell r="C298" t="str">
            <v>2×</v>
          </cell>
          <cell r="D298" t="str">
            <v>ml</v>
          </cell>
          <cell r="M298">
            <v>25</v>
          </cell>
          <cell r="N298">
            <v>1</v>
          </cell>
          <cell r="AA298">
            <v>25</v>
          </cell>
          <cell r="AB298">
            <v>1</v>
          </cell>
          <cell r="AC298">
            <v>50</v>
          </cell>
          <cell r="AD298">
            <v>2</v>
          </cell>
          <cell r="AE298">
            <v>25</v>
          </cell>
          <cell r="AF298">
            <v>1</v>
          </cell>
        </row>
        <row r="299">
          <cell r="A299" t="str">
            <v>3.09.030016.0002</v>
          </cell>
          <cell r="B299" t="str">
            <v>FM2181-4-095203</v>
          </cell>
          <cell r="C299" t="str">
            <v>2×</v>
          </cell>
          <cell r="D299" t="str">
            <v>ml</v>
          </cell>
          <cell r="I299">
            <v>5</v>
          </cell>
          <cell r="J299">
            <v>2</v>
          </cell>
          <cell r="K299">
            <v>2.5</v>
          </cell>
          <cell r="L299">
            <v>1</v>
          </cell>
          <cell r="AC299">
            <v>7.5</v>
          </cell>
          <cell r="AD299">
            <v>3</v>
          </cell>
          <cell r="AE299">
            <v>0</v>
          </cell>
          <cell r="AF299">
            <v>0</v>
          </cell>
        </row>
        <row r="300">
          <cell r="A300" t="str">
            <v>3.09.030017.0009</v>
          </cell>
          <cell r="B300" t="str">
            <v>FM4211-003001</v>
          </cell>
          <cell r="C300" t="str">
            <v>4×</v>
          </cell>
          <cell r="D300" t="str">
            <v>ml</v>
          </cell>
          <cell r="G300">
            <v>200</v>
          </cell>
          <cell r="H300">
            <v>1</v>
          </cell>
          <cell r="AC300">
            <v>200</v>
          </cell>
          <cell r="AD300">
            <v>1</v>
          </cell>
          <cell r="AE300">
            <v>0</v>
          </cell>
          <cell r="AF300">
            <v>0</v>
          </cell>
        </row>
        <row r="301">
          <cell r="A301" t="str">
            <v>3.09.030019.0002</v>
          </cell>
          <cell r="B301" t="str">
            <v>FM2181-4-088204</v>
          </cell>
          <cell r="C301" t="str">
            <v>2×</v>
          </cell>
          <cell r="D301" t="str">
            <v>ml</v>
          </cell>
          <cell r="I301">
            <v>0.5</v>
          </cell>
          <cell r="J301">
            <v>1</v>
          </cell>
          <cell r="Q301">
            <v>20.5</v>
          </cell>
          <cell r="R301">
            <v>2</v>
          </cell>
          <cell r="AC301">
            <v>21</v>
          </cell>
          <cell r="AD301">
            <v>3</v>
          </cell>
          <cell r="AE301">
            <v>20.5</v>
          </cell>
          <cell r="AF301">
            <v>2</v>
          </cell>
        </row>
        <row r="302">
          <cell r="A302" t="str">
            <v>3.09.030019.0006</v>
          </cell>
          <cell r="B302" t="str">
            <v>FM2181-4-088204</v>
          </cell>
          <cell r="C302" t="str">
            <v>2×</v>
          </cell>
          <cell r="D302" t="str">
            <v>ml</v>
          </cell>
          <cell r="I302">
            <v>30</v>
          </cell>
          <cell r="J302">
            <v>1</v>
          </cell>
          <cell r="AC302">
            <v>30</v>
          </cell>
          <cell r="AD302">
            <v>1</v>
          </cell>
          <cell r="AE302">
            <v>0</v>
          </cell>
          <cell r="AF302">
            <v>0</v>
          </cell>
        </row>
        <row r="303">
          <cell r="A303" t="str">
            <v>3.09.030020.0002</v>
          </cell>
          <cell r="B303" t="str">
            <v>FM2071-027101</v>
          </cell>
          <cell r="C303" t="str">
            <v>2×</v>
          </cell>
          <cell r="D303" t="str">
            <v>ml</v>
          </cell>
          <cell r="M303">
            <v>45</v>
          </cell>
          <cell r="N303">
            <v>3</v>
          </cell>
          <cell r="Q303">
            <v>50</v>
          </cell>
          <cell r="R303">
            <v>3</v>
          </cell>
          <cell r="U303">
            <v>15</v>
          </cell>
          <cell r="V303">
            <v>1</v>
          </cell>
          <cell r="AC303">
            <v>110</v>
          </cell>
          <cell r="AD303">
            <v>7</v>
          </cell>
          <cell r="AE303">
            <v>65</v>
          </cell>
          <cell r="AF303">
            <v>4</v>
          </cell>
        </row>
        <row r="304">
          <cell r="A304" t="str">
            <v>3.09.030020.0007</v>
          </cell>
          <cell r="B304" t="str">
            <v>FM2071-027101</v>
          </cell>
          <cell r="C304" t="str">
            <v>2×</v>
          </cell>
          <cell r="D304" t="str">
            <v>ml</v>
          </cell>
          <cell r="M304">
            <v>50</v>
          </cell>
          <cell r="N304">
            <v>2</v>
          </cell>
          <cell r="Q304">
            <v>50</v>
          </cell>
          <cell r="R304">
            <v>1</v>
          </cell>
          <cell r="U304">
            <v>50</v>
          </cell>
          <cell r="V304">
            <v>1</v>
          </cell>
          <cell r="AC304">
            <v>150</v>
          </cell>
          <cell r="AD304">
            <v>4</v>
          </cell>
          <cell r="AE304">
            <v>100</v>
          </cell>
          <cell r="AF304">
            <v>2</v>
          </cell>
        </row>
        <row r="305">
          <cell r="A305" t="str">
            <v>3.09.030021.0002</v>
          </cell>
          <cell r="B305" t="str">
            <v>FM2181-4-095201</v>
          </cell>
          <cell r="C305" t="str">
            <v>2×</v>
          </cell>
          <cell r="D305" t="str">
            <v>ml</v>
          </cell>
          <cell r="M305">
            <v>12.5</v>
          </cell>
          <cell r="N305">
            <v>1</v>
          </cell>
          <cell r="O305">
            <v>15</v>
          </cell>
          <cell r="P305">
            <v>2</v>
          </cell>
          <cell r="U305">
            <v>5</v>
          </cell>
          <cell r="V305">
            <v>2</v>
          </cell>
          <cell r="AC305">
            <v>32.5</v>
          </cell>
          <cell r="AD305">
            <v>5</v>
          </cell>
          <cell r="AE305">
            <v>5</v>
          </cell>
          <cell r="AF305">
            <v>2</v>
          </cell>
        </row>
        <row r="306">
          <cell r="A306" t="str">
            <v>3.09.060001.0013</v>
          </cell>
          <cell r="B306" t="str">
            <v>FHW1008-R02-3</v>
          </cell>
          <cell r="C306" t="str">
            <v>50×</v>
          </cell>
          <cell r="D306" t="str">
            <v>ml</v>
          </cell>
          <cell r="Y306">
            <v>3</v>
          </cell>
          <cell r="Z306">
            <v>1</v>
          </cell>
          <cell r="AC306">
            <v>3</v>
          </cell>
          <cell r="AD306">
            <v>1</v>
          </cell>
          <cell r="AE306">
            <v>3</v>
          </cell>
          <cell r="AF306">
            <v>1</v>
          </cell>
        </row>
        <row r="307">
          <cell r="A307" t="str">
            <v>3.09.060002.0013</v>
          </cell>
          <cell r="B307" t="str">
            <v>HW205-R02-3</v>
          </cell>
          <cell r="C307" t="str">
            <v>50×</v>
          </cell>
          <cell r="D307" t="str">
            <v>ml</v>
          </cell>
          <cell r="S307">
            <v>1</v>
          </cell>
          <cell r="T307">
            <v>1</v>
          </cell>
          <cell r="U307">
            <v>0.4</v>
          </cell>
          <cell r="V307">
            <v>2</v>
          </cell>
          <cell r="AC307">
            <v>1.4</v>
          </cell>
          <cell r="AD307">
            <v>3</v>
          </cell>
          <cell r="AE307">
            <v>1.4</v>
          </cell>
          <cell r="AF307">
            <v>3</v>
          </cell>
        </row>
        <row r="308">
          <cell r="A308" t="str">
            <v>3.10.010002.0002</v>
          </cell>
          <cell r="B308" t="str">
            <v>AS1015</v>
          </cell>
          <cell r="C308" t="str">
            <v>10×</v>
          </cell>
          <cell r="D308" t="str">
            <v>ml</v>
          </cell>
          <cell r="I308">
            <v>2</v>
          </cell>
          <cell r="J308">
            <v>1</v>
          </cell>
          <cell r="Q308">
            <v>6</v>
          </cell>
          <cell r="R308">
            <v>1</v>
          </cell>
          <cell r="Y308">
            <v>2</v>
          </cell>
          <cell r="Z308">
            <v>1</v>
          </cell>
          <cell r="AA308">
            <v>4</v>
          </cell>
          <cell r="AB308">
            <v>1</v>
          </cell>
          <cell r="AC308">
            <v>14</v>
          </cell>
          <cell r="AD308">
            <v>4</v>
          </cell>
          <cell r="AE308">
            <v>12</v>
          </cell>
          <cell r="AF308">
            <v>3</v>
          </cell>
        </row>
        <row r="309">
          <cell r="A309" t="str">
            <v>3.10.010002.0004</v>
          </cell>
          <cell r="B309" t="str">
            <v>AS1015</v>
          </cell>
          <cell r="C309" t="str">
            <v>10×</v>
          </cell>
          <cell r="D309" t="str">
            <v>ml</v>
          </cell>
          <cell r="G309">
            <v>500</v>
          </cell>
          <cell r="H309">
            <v>1</v>
          </cell>
          <cell r="K309">
            <v>120</v>
          </cell>
          <cell r="L309">
            <v>1</v>
          </cell>
          <cell r="U309">
            <v>10</v>
          </cell>
          <cell r="V309">
            <v>1</v>
          </cell>
          <cell r="AA309">
            <v>20</v>
          </cell>
          <cell r="AB309">
            <v>1</v>
          </cell>
          <cell r="AC309">
            <v>650</v>
          </cell>
          <cell r="AD309">
            <v>4</v>
          </cell>
          <cell r="AE309">
            <v>3</v>
          </cell>
          <cell r="AF309">
            <v>2</v>
          </cell>
        </row>
        <row r="310">
          <cell r="A310" t="str">
            <v>3.10.010002.0010</v>
          </cell>
          <cell r="B310" t="str">
            <v>AS1015</v>
          </cell>
          <cell r="C310" t="str">
            <v>10×</v>
          </cell>
          <cell r="D310" t="str">
            <v>ml</v>
          </cell>
          <cell r="E310">
            <v>1000</v>
          </cell>
          <cell r="F310">
            <v>1</v>
          </cell>
          <cell r="AC310">
            <v>1000</v>
          </cell>
          <cell r="AD310">
            <v>1</v>
          </cell>
          <cell r="AE310">
            <v>0</v>
          </cell>
          <cell r="AF310">
            <v>0</v>
          </cell>
        </row>
        <row r="311">
          <cell r="A311" t="str">
            <v>3.10.010003.0002</v>
          </cell>
          <cell r="B311" t="str">
            <v>AS1027</v>
          </cell>
          <cell r="C311" t="str">
            <v>10×</v>
          </cell>
          <cell r="D311" t="str">
            <v>ml</v>
          </cell>
          <cell r="S311">
            <v>1</v>
          </cell>
          <cell r="T311">
            <v>1</v>
          </cell>
          <cell r="AC311">
            <v>1</v>
          </cell>
          <cell r="AD311">
            <v>1</v>
          </cell>
          <cell r="AE311">
            <v>1</v>
          </cell>
          <cell r="AF311">
            <v>1</v>
          </cell>
        </row>
        <row r="312">
          <cell r="A312" t="str">
            <v>3.10.010004.0010</v>
          </cell>
          <cell r="B312" t="str">
            <v>AS513</v>
          </cell>
          <cell r="C312" t="str">
            <v>5×</v>
          </cell>
          <cell r="D312" t="str">
            <v>ml</v>
          </cell>
          <cell r="G312">
            <v>600</v>
          </cell>
          <cell r="H312">
            <v>1</v>
          </cell>
          <cell r="I312">
            <v>500</v>
          </cell>
          <cell r="J312">
            <v>1</v>
          </cell>
          <cell r="AC312">
            <v>1100</v>
          </cell>
          <cell r="AD312">
            <v>2</v>
          </cell>
          <cell r="AE312">
            <v>0</v>
          </cell>
          <cell r="AF312">
            <v>0</v>
          </cell>
        </row>
        <row r="313">
          <cell r="A313" t="str">
            <v>3.10.010011.0002</v>
          </cell>
          <cell r="B313" t="str">
            <v>AS18</v>
          </cell>
          <cell r="C313" t="str">
            <v>10×</v>
          </cell>
          <cell r="D313" t="str">
            <v>ml</v>
          </cell>
          <cell r="M313">
            <v>5</v>
          </cell>
          <cell r="N313">
            <v>1</v>
          </cell>
          <cell r="U313">
            <v>133</v>
          </cell>
          <cell r="V313">
            <v>2</v>
          </cell>
          <cell r="AC313">
            <v>138</v>
          </cell>
          <cell r="AD313">
            <v>3</v>
          </cell>
          <cell r="AE313">
            <v>133</v>
          </cell>
          <cell r="AF313">
            <v>2</v>
          </cell>
        </row>
        <row r="314">
          <cell r="A314" t="str">
            <v>3.10.010011.0005</v>
          </cell>
          <cell r="B314" t="str">
            <v>AS18</v>
          </cell>
          <cell r="C314" t="str">
            <v>10×</v>
          </cell>
          <cell r="D314" t="str">
            <v>ml</v>
          </cell>
          <cell r="M314">
            <v>162</v>
          </cell>
          <cell r="N314">
            <v>1</v>
          </cell>
          <cell r="AC314">
            <v>162</v>
          </cell>
          <cell r="AD314">
            <v>1</v>
          </cell>
          <cell r="AE314">
            <v>0</v>
          </cell>
          <cell r="AF314">
            <v>0</v>
          </cell>
        </row>
        <row r="315">
          <cell r="A315" t="str">
            <v>3.10.010011.0009</v>
          </cell>
          <cell r="B315" t="str">
            <v>AS18</v>
          </cell>
          <cell r="C315" t="str">
            <v>10×</v>
          </cell>
          <cell r="D315" t="str">
            <v>ml</v>
          </cell>
          <cell r="M315">
            <v>2000</v>
          </cell>
          <cell r="N315">
            <v>2</v>
          </cell>
          <cell r="AC315">
            <v>2000</v>
          </cell>
          <cell r="AD315">
            <v>2</v>
          </cell>
          <cell r="AE315">
            <v>0</v>
          </cell>
          <cell r="AF315">
            <v>0</v>
          </cell>
        </row>
        <row r="316">
          <cell r="A316" t="str">
            <v>3.10.010012.0002</v>
          </cell>
          <cell r="B316" t="str">
            <v>AS19</v>
          </cell>
          <cell r="C316" t="str">
            <v>5×</v>
          </cell>
          <cell r="D316" t="str">
            <v>ml</v>
          </cell>
          <cell r="E316">
            <v>2</v>
          </cell>
          <cell r="F316">
            <v>2</v>
          </cell>
          <cell r="G316">
            <v>2</v>
          </cell>
          <cell r="H316">
            <v>2</v>
          </cell>
          <cell r="I316">
            <v>3</v>
          </cell>
          <cell r="J316">
            <v>2</v>
          </cell>
          <cell r="K316">
            <v>5</v>
          </cell>
          <cell r="L316">
            <v>5</v>
          </cell>
          <cell r="M316">
            <v>10</v>
          </cell>
          <cell r="N316">
            <v>3</v>
          </cell>
          <cell r="Q316">
            <v>3</v>
          </cell>
          <cell r="R316">
            <v>3</v>
          </cell>
          <cell r="W316">
            <v>19</v>
          </cell>
          <cell r="X316">
            <v>2</v>
          </cell>
          <cell r="Y316">
            <v>5</v>
          </cell>
          <cell r="Z316">
            <v>1</v>
          </cell>
          <cell r="AC316">
            <v>49</v>
          </cell>
          <cell r="AD316">
            <v>20</v>
          </cell>
          <cell r="AE316">
            <v>27</v>
          </cell>
          <cell r="AF316">
            <v>6</v>
          </cell>
        </row>
        <row r="317">
          <cell r="A317" t="str">
            <v>3.10.010012.0005</v>
          </cell>
          <cell r="B317" t="str">
            <v>AS19</v>
          </cell>
          <cell r="C317" t="str">
            <v>5×</v>
          </cell>
          <cell r="D317" t="str">
            <v>ml</v>
          </cell>
          <cell r="E317">
            <v>8</v>
          </cell>
          <cell r="F317">
            <v>2</v>
          </cell>
          <cell r="G317">
            <v>8</v>
          </cell>
          <cell r="H317">
            <v>1</v>
          </cell>
          <cell r="I317">
            <v>13</v>
          </cell>
          <cell r="J317">
            <v>2</v>
          </cell>
          <cell r="K317">
            <v>60</v>
          </cell>
          <cell r="L317">
            <v>7</v>
          </cell>
          <cell r="S317">
            <v>4</v>
          </cell>
          <cell r="T317">
            <v>1</v>
          </cell>
          <cell r="AC317">
            <v>93</v>
          </cell>
          <cell r="AD317">
            <v>13</v>
          </cell>
          <cell r="AE317">
            <v>1</v>
          </cell>
          <cell r="AF317">
            <v>1</v>
          </cell>
        </row>
        <row r="318">
          <cell r="A318" t="str">
            <v>3.10.010012.0008</v>
          </cell>
          <cell r="B318" t="str">
            <v>AS19</v>
          </cell>
          <cell r="C318" t="str">
            <v>5×</v>
          </cell>
          <cell r="D318" t="str">
            <v>ml</v>
          </cell>
          <cell r="I318">
            <v>52</v>
          </cell>
          <cell r="J318">
            <v>1</v>
          </cell>
          <cell r="AC318">
            <v>52</v>
          </cell>
          <cell r="AD318">
            <v>1</v>
          </cell>
          <cell r="AE318">
            <v>0</v>
          </cell>
          <cell r="AF318">
            <v>0</v>
          </cell>
        </row>
        <row r="319">
          <cell r="A319" t="str">
            <v>3.10.010015.0002</v>
          </cell>
          <cell r="B319" t="str">
            <v>AS1035</v>
          </cell>
          <cell r="C319" t="str">
            <v>10×</v>
          </cell>
          <cell r="D319" t="str">
            <v>ml</v>
          </cell>
          <cell r="I319">
            <v>1</v>
          </cell>
          <cell r="J319">
            <v>1</v>
          </cell>
          <cell r="K319">
            <v>2.25</v>
          </cell>
          <cell r="L319">
            <v>1</v>
          </cell>
          <cell r="O319">
            <v>3</v>
          </cell>
          <cell r="P319">
            <v>1</v>
          </cell>
          <cell r="S319">
            <v>2</v>
          </cell>
          <cell r="T319">
            <v>1</v>
          </cell>
          <cell r="W319">
            <v>5</v>
          </cell>
          <cell r="X319">
            <v>1</v>
          </cell>
          <cell r="Y319">
            <v>38.5</v>
          </cell>
          <cell r="Z319">
            <v>4</v>
          </cell>
          <cell r="AC319">
            <v>51.75</v>
          </cell>
          <cell r="AD319">
            <v>9</v>
          </cell>
          <cell r="AE319">
            <v>45.5</v>
          </cell>
          <cell r="AF319">
            <v>6</v>
          </cell>
        </row>
        <row r="320">
          <cell r="A320" t="str">
            <v>3.10.020001.0003</v>
          </cell>
          <cell r="B320" t="str">
            <v>AS09</v>
          </cell>
          <cell r="C320" t="str">
            <v>5×</v>
          </cell>
          <cell r="D320" t="str">
            <v>ml</v>
          </cell>
          <cell r="Y320">
            <v>4</v>
          </cell>
          <cell r="Z320">
            <v>2</v>
          </cell>
          <cell r="AC320">
            <v>4</v>
          </cell>
          <cell r="AD320">
            <v>2</v>
          </cell>
          <cell r="AE320">
            <v>4</v>
          </cell>
          <cell r="AF320">
            <v>2</v>
          </cell>
        </row>
        <row r="321">
          <cell r="A321" t="str">
            <v>3.10.020003.0006</v>
          </cell>
          <cell r="B321" t="str">
            <v>AS212-9</v>
          </cell>
          <cell r="C321" t="str">
            <v>2×</v>
          </cell>
          <cell r="D321" t="str">
            <v>ml</v>
          </cell>
          <cell r="Q321">
            <v>400</v>
          </cell>
          <cell r="R321">
            <v>1</v>
          </cell>
          <cell r="AC321">
            <v>400</v>
          </cell>
          <cell r="AD321">
            <v>1</v>
          </cell>
          <cell r="AE321">
            <v>400</v>
          </cell>
          <cell r="AF321">
            <v>1</v>
          </cell>
        </row>
        <row r="322">
          <cell r="A322" t="str">
            <v>3.10.020003.0041</v>
          </cell>
          <cell r="B322" t="str">
            <v>AS412-9</v>
          </cell>
          <cell r="C322" t="str">
            <v>4×</v>
          </cell>
          <cell r="D322" t="str">
            <v>ml</v>
          </cell>
          <cell r="E322">
            <v>16.5</v>
          </cell>
          <cell r="F322">
            <v>2</v>
          </cell>
          <cell r="G322">
            <v>2.5</v>
          </cell>
          <cell r="H322">
            <v>2</v>
          </cell>
          <cell r="I322">
            <v>63.75</v>
          </cell>
          <cell r="J322">
            <v>3</v>
          </cell>
          <cell r="K322">
            <v>6.25</v>
          </cell>
          <cell r="L322">
            <v>2</v>
          </cell>
          <cell r="M322">
            <v>6.25</v>
          </cell>
          <cell r="N322">
            <v>1</v>
          </cell>
          <cell r="O322">
            <v>5</v>
          </cell>
          <cell r="P322">
            <v>1</v>
          </cell>
          <cell r="U322">
            <v>2.5</v>
          </cell>
          <cell r="V322">
            <v>1</v>
          </cell>
          <cell r="Y322">
            <v>2</v>
          </cell>
          <cell r="Z322">
            <v>1</v>
          </cell>
          <cell r="AA322">
            <v>10</v>
          </cell>
          <cell r="AB322">
            <v>1</v>
          </cell>
          <cell r="AC322">
            <v>114.75</v>
          </cell>
          <cell r="AD322">
            <v>14</v>
          </cell>
          <cell r="AE322">
            <v>14.5</v>
          </cell>
          <cell r="AF322">
            <v>3</v>
          </cell>
        </row>
        <row r="323">
          <cell r="A323" t="str">
            <v>3.10.020003.0046</v>
          </cell>
          <cell r="B323" t="str">
            <v>AS412-9</v>
          </cell>
          <cell r="C323" t="str">
            <v>4×</v>
          </cell>
          <cell r="D323" t="str">
            <v>ml</v>
          </cell>
          <cell r="I323">
            <v>50</v>
          </cell>
          <cell r="J323">
            <v>1</v>
          </cell>
          <cell r="K323">
            <v>12.5</v>
          </cell>
          <cell r="L323">
            <v>1</v>
          </cell>
          <cell r="M323">
            <v>150</v>
          </cell>
          <cell r="N323">
            <v>3</v>
          </cell>
          <cell r="U323">
            <v>300</v>
          </cell>
          <cell r="V323">
            <v>1</v>
          </cell>
          <cell r="AC323">
            <v>512.5</v>
          </cell>
          <cell r="AD323">
            <v>6</v>
          </cell>
          <cell r="AE323">
            <v>12</v>
          </cell>
          <cell r="AF323">
            <v>1</v>
          </cell>
        </row>
        <row r="324">
          <cell r="A324" t="str">
            <v>3.10.020003.0047</v>
          </cell>
          <cell r="B324" t="str">
            <v>AS412-9</v>
          </cell>
          <cell r="C324" t="str">
            <v>4×</v>
          </cell>
          <cell r="D324" t="str">
            <v>ml</v>
          </cell>
          <cell r="E324">
            <v>40</v>
          </cell>
          <cell r="F324">
            <v>1</v>
          </cell>
          <cell r="U324">
            <v>50</v>
          </cell>
          <cell r="V324">
            <v>1</v>
          </cell>
          <cell r="W324">
            <v>38</v>
          </cell>
          <cell r="X324">
            <v>1</v>
          </cell>
          <cell r="AC324">
            <v>128</v>
          </cell>
          <cell r="AD324">
            <v>3</v>
          </cell>
          <cell r="AE324">
            <v>2.9333333333333331</v>
          </cell>
          <cell r="AF324">
            <v>2</v>
          </cell>
        </row>
        <row r="325">
          <cell r="A325" t="str">
            <v>3.10.020003.0048</v>
          </cell>
          <cell r="B325" t="str">
            <v>AS412-9</v>
          </cell>
          <cell r="C325" t="str">
            <v>4×</v>
          </cell>
          <cell r="D325" t="str">
            <v>ml</v>
          </cell>
          <cell r="E325">
            <v>195</v>
          </cell>
          <cell r="F325">
            <v>1</v>
          </cell>
          <cell r="M325">
            <v>260</v>
          </cell>
          <cell r="N325">
            <v>2</v>
          </cell>
          <cell r="U325">
            <v>65</v>
          </cell>
          <cell r="V325">
            <v>1</v>
          </cell>
          <cell r="AC325">
            <v>520</v>
          </cell>
          <cell r="AD325">
            <v>4</v>
          </cell>
          <cell r="AE325">
            <v>1.04</v>
          </cell>
          <cell r="AF325">
            <v>1</v>
          </cell>
        </row>
        <row r="326">
          <cell r="A326" t="str">
            <v>3.10.020003.0049</v>
          </cell>
          <cell r="B326" t="str">
            <v>AS412-9</v>
          </cell>
          <cell r="C326" t="str">
            <v>4×</v>
          </cell>
          <cell r="D326" t="str">
            <v>ml</v>
          </cell>
          <cell r="AA326">
            <v>500</v>
          </cell>
          <cell r="AB326">
            <v>1</v>
          </cell>
          <cell r="AC326">
            <v>500</v>
          </cell>
          <cell r="AD326">
            <v>1</v>
          </cell>
          <cell r="AE326">
            <v>500</v>
          </cell>
          <cell r="AF326">
            <v>1</v>
          </cell>
        </row>
        <row r="327">
          <cell r="A327" t="str">
            <v>3.10.020009.0002</v>
          </cell>
          <cell r="B327" t="str">
            <v>AS214-T4</v>
          </cell>
          <cell r="C327" t="str">
            <v>2×</v>
          </cell>
          <cell r="D327" t="str">
            <v>ml</v>
          </cell>
          <cell r="O327">
            <v>2.5</v>
          </cell>
          <cell r="P327">
            <v>1</v>
          </cell>
          <cell r="AC327">
            <v>2.5</v>
          </cell>
          <cell r="AD327">
            <v>1</v>
          </cell>
          <cell r="AE327">
            <v>0</v>
          </cell>
          <cell r="AF327">
            <v>0</v>
          </cell>
        </row>
        <row r="328">
          <cell r="A328" t="str">
            <v>3.10.020009.0007</v>
          </cell>
          <cell r="B328" t="str">
            <v>AS214-T4</v>
          </cell>
          <cell r="C328" t="str">
            <v>2×</v>
          </cell>
          <cell r="D328" t="str">
            <v>ml</v>
          </cell>
          <cell r="AA328">
            <v>20</v>
          </cell>
          <cell r="AB328">
            <v>1</v>
          </cell>
          <cell r="AC328">
            <v>20</v>
          </cell>
          <cell r="AD328">
            <v>1</v>
          </cell>
          <cell r="AE328">
            <v>20</v>
          </cell>
          <cell r="AF328">
            <v>1</v>
          </cell>
        </row>
        <row r="329">
          <cell r="A329" t="str">
            <v>3.10.020009.0008</v>
          </cell>
          <cell r="B329" t="str">
            <v>AS214-T4</v>
          </cell>
          <cell r="C329" t="str">
            <v>2×</v>
          </cell>
          <cell r="D329" t="str">
            <v>ml</v>
          </cell>
          <cell r="O329">
            <v>50</v>
          </cell>
          <cell r="P329">
            <v>1</v>
          </cell>
          <cell r="W329">
            <v>30</v>
          </cell>
          <cell r="X329">
            <v>1</v>
          </cell>
          <cell r="AC329">
            <v>80</v>
          </cell>
          <cell r="AD329">
            <v>2</v>
          </cell>
          <cell r="AE329">
            <v>30</v>
          </cell>
          <cell r="AF329">
            <v>1</v>
          </cell>
        </row>
        <row r="330">
          <cell r="A330" t="str">
            <v>3.10.020009.0012</v>
          </cell>
          <cell r="B330" t="str">
            <v>AS214-T4</v>
          </cell>
          <cell r="C330" t="str">
            <v>2×</v>
          </cell>
          <cell r="D330" t="str">
            <v>ml</v>
          </cell>
          <cell r="W330">
            <v>1500</v>
          </cell>
          <cell r="X330">
            <v>3</v>
          </cell>
          <cell r="AC330">
            <v>1500</v>
          </cell>
          <cell r="AD330">
            <v>3</v>
          </cell>
          <cell r="AE330">
            <v>1500</v>
          </cell>
          <cell r="AF330">
            <v>3</v>
          </cell>
        </row>
        <row r="331">
          <cell r="A331" t="str">
            <v>3.10.030001.0004</v>
          </cell>
          <cell r="B331" t="str">
            <v>AS08-100-1</v>
          </cell>
          <cell r="C331" t="str">
            <v>100mM</v>
          </cell>
          <cell r="D331" t="str">
            <v>ml</v>
          </cell>
          <cell r="E331">
            <v>0.7</v>
          </cell>
          <cell r="F331">
            <v>2</v>
          </cell>
          <cell r="M331">
            <v>0.1</v>
          </cell>
          <cell r="N331">
            <v>1</v>
          </cell>
          <cell r="Q331">
            <v>0.5</v>
          </cell>
          <cell r="R331">
            <v>1</v>
          </cell>
          <cell r="S331">
            <v>0.2</v>
          </cell>
          <cell r="T331">
            <v>2</v>
          </cell>
          <cell r="W331">
            <v>0.2</v>
          </cell>
          <cell r="X331">
            <v>1</v>
          </cell>
          <cell r="AA331">
            <v>0.1</v>
          </cell>
          <cell r="AB331">
            <v>1</v>
          </cell>
          <cell r="AC331">
            <v>1.8</v>
          </cell>
          <cell r="AD331">
            <v>8</v>
          </cell>
          <cell r="AE331">
            <v>9.9999999999999982</v>
          </cell>
          <cell r="AF331">
            <v>5</v>
          </cell>
        </row>
        <row r="332">
          <cell r="A332" t="str">
            <v>3.10.030001.0005</v>
          </cell>
          <cell r="B332" t="str">
            <v>AS08-100-1</v>
          </cell>
          <cell r="C332" t="str">
            <v>100mM</v>
          </cell>
          <cell r="D332" t="str">
            <v>ml</v>
          </cell>
          <cell r="E332">
            <v>9</v>
          </cell>
          <cell r="F332">
            <v>3</v>
          </cell>
          <cell r="G332">
            <v>2</v>
          </cell>
          <cell r="H332">
            <v>1</v>
          </cell>
          <cell r="I332">
            <v>27</v>
          </cell>
          <cell r="J332">
            <v>8</v>
          </cell>
          <cell r="K332">
            <v>9</v>
          </cell>
          <cell r="L332">
            <v>5</v>
          </cell>
          <cell r="M332">
            <v>7</v>
          </cell>
          <cell r="N332">
            <v>3</v>
          </cell>
          <cell r="O332">
            <v>17</v>
          </cell>
          <cell r="P332">
            <v>6</v>
          </cell>
          <cell r="Q332">
            <v>24</v>
          </cell>
          <cell r="R332">
            <v>6</v>
          </cell>
          <cell r="S332">
            <v>9</v>
          </cell>
          <cell r="T332">
            <v>3</v>
          </cell>
          <cell r="U332">
            <v>7</v>
          </cell>
          <cell r="V332">
            <v>3</v>
          </cell>
          <cell r="W332">
            <v>3</v>
          </cell>
          <cell r="X332">
            <v>2</v>
          </cell>
          <cell r="Y332">
            <v>18</v>
          </cell>
          <cell r="Z332">
            <v>3</v>
          </cell>
          <cell r="AA332">
            <v>3</v>
          </cell>
          <cell r="AB332">
            <v>2</v>
          </cell>
          <cell r="AC332">
            <v>135</v>
          </cell>
          <cell r="AD332">
            <v>45</v>
          </cell>
          <cell r="AE332">
            <v>64</v>
          </cell>
          <cell r="AF332">
            <v>19</v>
          </cell>
        </row>
        <row r="333">
          <cell r="A333" t="str">
            <v>3.10.030001.0042</v>
          </cell>
          <cell r="B333" t="str">
            <v>AS08-100-1</v>
          </cell>
          <cell r="C333" t="str">
            <v>100mM</v>
          </cell>
          <cell r="D333" t="str">
            <v>ml</v>
          </cell>
          <cell r="I333">
            <v>20</v>
          </cell>
          <cell r="J333">
            <v>1</v>
          </cell>
          <cell r="M333">
            <v>50</v>
          </cell>
          <cell r="N333">
            <v>1</v>
          </cell>
          <cell r="AA333">
            <v>80</v>
          </cell>
          <cell r="AB333">
            <v>1</v>
          </cell>
          <cell r="AC333">
            <v>150</v>
          </cell>
          <cell r="AD333">
            <v>3</v>
          </cell>
          <cell r="AE333">
            <v>16</v>
          </cell>
          <cell r="AF333">
            <v>1</v>
          </cell>
        </row>
        <row r="334">
          <cell r="A334" t="str">
            <v>3.10.030002.0004</v>
          </cell>
          <cell r="B334" t="str">
            <v>AS08-100-2</v>
          </cell>
          <cell r="C334" t="str">
            <v>100mM</v>
          </cell>
          <cell r="D334" t="str">
            <v>ml</v>
          </cell>
          <cell r="E334">
            <v>0.7</v>
          </cell>
          <cell r="F334">
            <v>2</v>
          </cell>
          <cell r="M334">
            <v>0.1</v>
          </cell>
          <cell r="N334">
            <v>1</v>
          </cell>
          <cell r="Q334">
            <v>0.5</v>
          </cell>
          <cell r="R334">
            <v>1</v>
          </cell>
          <cell r="S334">
            <v>0.1</v>
          </cell>
          <cell r="T334">
            <v>1</v>
          </cell>
          <cell r="AA334">
            <v>0.3</v>
          </cell>
          <cell r="AB334">
            <v>2</v>
          </cell>
          <cell r="AC334">
            <v>1.7</v>
          </cell>
          <cell r="AD334">
            <v>7</v>
          </cell>
          <cell r="AE334">
            <v>8.9999999999999982</v>
          </cell>
          <cell r="AF334">
            <v>4</v>
          </cell>
        </row>
        <row r="335">
          <cell r="A335" t="str">
            <v>3.10.030002.0005</v>
          </cell>
          <cell r="B335" t="str">
            <v>AS08-100-2</v>
          </cell>
          <cell r="C335" t="str">
            <v>100mM</v>
          </cell>
          <cell r="D335" t="str">
            <v>ml</v>
          </cell>
          <cell r="I335">
            <v>1</v>
          </cell>
          <cell r="J335">
            <v>1</v>
          </cell>
          <cell r="K335">
            <v>1</v>
          </cell>
          <cell r="L335">
            <v>1</v>
          </cell>
          <cell r="M335">
            <v>4</v>
          </cell>
          <cell r="N335">
            <v>2</v>
          </cell>
          <cell r="S335">
            <v>5</v>
          </cell>
          <cell r="T335">
            <v>2</v>
          </cell>
          <cell r="U335">
            <v>2</v>
          </cell>
          <cell r="V335">
            <v>1</v>
          </cell>
          <cell r="W335">
            <v>1</v>
          </cell>
          <cell r="X335">
            <v>1</v>
          </cell>
          <cell r="Y335">
            <v>17</v>
          </cell>
          <cell r="Z335">
            <v>3</v>
          </cell>
          <cell r="AC335">
            <v>31</v>
          </cell>
          <cell r="AD335">
            <v>11</v>
          </cell>
          <cell r="AE335">
            <v>25</v>
          </cell>
          <cell r="AF335">
            <v>7</v>
          </cell>
        </row>
        <row r="336">
          <cell r="A336" t="str">
            <v>3.10.030003.0004</v>
          </cell>
          <cell r="B336" t="str">
            <v>AS08-100-3</v>
          </cell>
          <cell r="C336" t="str">
            <v>100mM</v>
          </cell>
          <cell r="D336" t="str">
            <v>ml</v>
          </cell>
          <cell r="E336">
            <v>0.7</v>
          </cell>
          <cell r="F336">
            <v>2</v>
          </cell>
          <cell r="M336">
            <v>0.1</v>
          </cell>
          <cell r="N336">
            <v>1</v>
          </cell>
          <cell r="Q336">
            <v>0.5</v>
          </cell>
          <cell r="R336">
            <v>1</v>
          </cell>
          <cell r="S336">
            <v>0.2</v>
          </cell>
          <cell r="T336">
            <v>2</v>
          </cell>
          <cell r="W336">
            <v>0.2</v>
          </cell>
          <cell r="X336">
            <v>1</v>
          </cell>
          <cell r="AA336">
            <v>0.1</v>
          </cell>
          <cell r="AB336">
            <v>1</v>
          </cell>
          <cell r="AC336">
            <v>1.8</v>
          </cell>
          <cell r="AD336">
            <v>8</v>
          </cell>
          <cell r="AE336">
            <v>9.9999999999999982</v>
          </cell>
          <cell r="AF336">
            <v>5</v>
          </cell>
        </row>
        <row r="337">
          <cell r="A337" t="str">
            <v>3.10.030003.0005</v>
          </cell>
          <cell r="B337" t="str">
            <v>AS08-100-3</v>
          </cell>
          <cell r="C337" t="str">
            <v>100mM</v>
          </cell>
          <cell r="D337" t="str">
            <v>ml</v>
          </cell>
          <cell r="E337">
            <v>9</v>
          </cell>
          <cell r="F337">
            <v>3</v>
          </cell>
          <cell r="G337">
            <v>2</v>
          </cell>
          <cell r="H337">
            <v>1</v>
          </cell>
          <cell r="I337">
            <v>27</v>
          </cell>
          <cell r="J337">
            <v>8</v>
          </cell>
          <cell r="K337">
            <v>9</v>
          </cell>
          <cell r="L337">
            <v>5</v>
          </cell>
          <cell r="M337">
            <v>7</v>
          </cell>
          <cell r="N337">
            <v>3</v>
          </cell>
          <cell r="O337">
            <v>17</v>
          </cell>
          <cell r="P337">
            <v>6</v>
          </cell>
          <cell r="Q337">
            <v>24</v>
          </cell>
          <cell r="R337">
            <v>6</v>
          </cell>
          <cell r="S337">
            <v>9</v>
          </cell>
          <cell r="T337">
            <v>3</v>
          </cell>
          <cell r="U337">
            <v>7</v>
          </cell>
          <cell r="V337">
            <v>3</v>
          </cell>
          <cell r="W337">
            <v>3</v>
          </cell>
          <cell r="X337">
            <v>2</v>
          </cell>
          <cell r="Y337">
            <v>18</v>
          </cell>
          <cell r="Z337">
            <v>3</v>
          </cell>
          <cell r="AA337">
            <v>3</v>
          </cell>
          <cell r="AB337">
            <v>2</v>
          </cell>
          <cell r="AC337">
            <v>135</v>
          </cell>
          <cell r="AD337">
            <v>45</v>
          </cell>
          <cell r="AE337">
            <v>64</v>
          </cell>
          <cell r="AF337">
            <v>19</v>
          </cell>
        </row>
        <row r="338">
          <cell r="A338" t="str">
            <v>3.10.030003.0042</v>
          </cell>
          <cell r="B338" t="str">
            <v>AS08-100-3</v>
          </cell>
          <cell r="C338" t="str">
            <v>100mM</v>
          </cell>
          <cell r="D338" t="str">
            <v>ml</v>
          </cell>
          <cell r="I338">
            <v>20</v>
          </cell>
          <cell r="J338">
            <v>1</v>
          </cell>
          <cell r="M338">
            <v>50</v>
          </cell>
          <cell r="N338">
            <v>1</v>
          </cell>
          <cell r="AA338">
            <v>80</v>
          </cell>
          <cell r="AB338">
            <v>1</v>
          </cell>
          <cell r="AC338">
            <v>150</v>
          </cell>
          <cell r="AD338">
            <v>3</v>
          </cell>
          <cell r="AE338">
            <v>16</v>
          </cell>
          <cell r="AF338">
            <v>1</v>
          </cell>
        </row>
        <row r="339">
          <cell r="A339" t="str">
            <v>3.10.030004.0004</v>
          </cell>
          <cell r="B339" t="str">
            <v>AS08-100-4</v>
          </cell>
          <cell r="C339" t="str">
            <v>100mM</v>
          </cell>
          <cell r="D339" t="str">
            <v>ml</v>
          </cell>
          <cell r="E339">
            <v>0.7</v>
          </cell>
          <cell r="F339">
            <v>2</v>
          </cell>
          <cell r="Q339">
            <v>0.5</v>
          </cell>
          <cell r="R339">
            <v>1</v>
          </cell>
          <cell r="S339">
            <v>0.2</v>
          </cell>
          <cell r="T339">
            <v>2</v>
          </cell>
          <cell r="W339">
            <v>0.2</v>
          </cell>
          <cell r="X339">
            <v>1</v>
          </cell>
          <cell r="AA339">
            <v>0.1</v>
          </cell>
          <cell r="AB339">
            <v>1</v>
          </cell>
          <cell r="AC339">
            <v>1.7</v>
          </cell>
          <cell r="AD339">
            <v>7</v>
          </cell>
          <cell r="AE339">
            <v>9.9999999999999982</v>
          </cell>
          <cell r="AF339">
            <v>5</v>
          </cell>
        </row>
        <row r="340">
          <cell r="A340" t="str">
            <v>3.10.030004.0005</v>
          </cell>
          <cell r="B340" t="str">
            <v>AS08-100-4</v>
          </cell>
          <cell r="C340" t="str">
            <v>100mM</v>
          </cell>
          <cell r="D340" t="str">
            <v>ml</v>
          </cell>
          <cell r="E340">
            <v>9</v>
          </cell>
          <cell r="F340">
            <v>3</v>
          </cell>
          <cell r="G340">
            <v>2</v>
          </cell>
          <cell r="H340">
            <v>1</v>
          </cell>
          <cell r="I340">
            <v>27</v>
          </cell>
          <cell r="J340">
            <v>8</v>
          </cell>
          <cell r="K340">
            <v>9</v>
          </cell>
          <cell r="L340">
            <v>5</v>
          </cell>
          <cell r="M340">
            <v>7.1</v>
          </cell>
          <cell r="N340">
            <v>4</v>
          </cell>
          <cell r="O340">
            <v>17</v>
          </cell>
          <cell r="P340">
            <v>6</v>
          </cell>
          <cell r="Q340">
            <v>24</v>
          </cell>
          <cell r="R340">
            <v>6</v>
          </cell>
          <cell r="S340">
            <v>9</v>
          </cell>
          <cell r="T340">
            <v>3</v>
          </cell>
          <cell r="U340">
            <v>7</v>
          </cell>
          <cell r="V340">
            <v>3</v>
          </cell>
          <cell r="W340">
            <v>3</v>
          </cell>
          <cell r="X340">
            <v>2</v>
          </cell>
          <cell r="Y340">
            <v>18</v>
          </cell>
          <cell r="Z340">
            <v>3</v>
          </cell>
          <cell r="AA340">
            <v>3</v>
          </cell>
          <cell r="AB340">
            <v>2</v>
          </cell>
          <cell r="AC340">
            <v>135.1</v>
          </cell>
          <cell r="AD340">
            <v>46</v>
          </cell>
          <cell r="AE340">
            <v>64</v>
          </cell>
          <cell r="AF340">
            <v>19</v>
          </cell>
        </row>
        <row r="341">
          <cell r="A341" t="str">
            <v>3.10.030004.0042</v>
          </cell>
          <cell r="B341" t="str">
            <v>AS08-100-4</v>
          </cell>
          <cell r="C341" t="str">
            <v>100mM</v>
          </cell>
          <cell r="D341" t="str">
            <v>ml</v>
          </cell>
          <cell r="I341">
            <v>20</v>
          </cell>
          <cell r="J341">
            <v>1</v>
          </cell>
          <cell r="M341">
            <v>50</v>
          </cell>
          <cell r="N341">
            <v>1</v>
          </cell>
          <cell r="AA341">
            <v>80</v>
          </cell>
          <cell r="AB341">
            <v>1</v>
          </cell>
          <cell r="AC341">
            <v>150</v>
          </cell>
          <cell r="AD341">
            <v>3</v>
          </cell>
          <cell r="AE341">
            <v>16</v>
          </cell>
          <cell r="AF341">
            <v>1</v>
          </cell>
        </row>
        <row r="342">
          <cell r="A342" t="str">
            <v>3.10.030005.0005</v>
          </cell>
          <cell r="B342" t="str">
            <v>AS08-100-5</v>
          </cell>
          <cell r="C342" t="str">
            <v>100mM</v>
          </cell>
          <cell r="D342" t="str">
            <v>ml</v>
          </cell>
          <cell r="E342">
            <v>0.9</v>
          </cell>
          <cell r="F342">
            <v>2</v>
          </cell>
          <cell r="G342">
            <v>0.1</v>
          </cell>
          <cell r="H342">
            <v>1</v>
          </cell>
          <cell r="Q342">
            <v>0.5</v>
          </cell>
          <cell r="R342">
            <v>1</v>
          </cell>
          <cell r="S342">
            <v>0.2</v>
          </cell>
          <cell r="T342">
            <v>2</v>
          </cell>
          <cell r="W342">
            <v>0.2</v>
          </cell>
          <cell r="X342">
            <v>1</v>
          </cell>
          <cell r="AC342">
            <v>1.9</v>
          </cell>
          <cell r="AD342">
            <v>7</v>
          </cell>
          <cell r="AE342">
            <v>8.9999999999999982</v>
          </cell>
          <cell r="AF342">
            <v>4</v>
          </cell>
        </row>
        <row r="343">
          <cell r="A343" t="str">
            <v>3.10.030005.0006</v>
          </cell>
          <cell r="B343" t="str">
            <v>AS08-100-5</v>
          </cell>
          <cell r="C343" t="str">
            <v>100mM</v>
          </cell>
          <cell r="D343" t="str">
            <v>ml</v>
          </cell>
          <cell r="E343">
            <v>15</v>
          </cell>
          <cell r="F343">
            <v>3</v>
          </cell>
          <cell r="G343">
            <v>6</v>
          </cell>
          <cell r="H343">
            <v>1</v>
          </cell>
          <cell r="I343">
            <v>40</v>
          </cell>
          <cell r="J343">
            <v>8</v>
          </cell>
          <cell r="K343">
            <v>19</v>
          </cell>
          <cell r="L343">
            <v>4</v>
          </cell>
          <cell r="M343">
            <v>9</v>
          </cell>
          <cell r="N343">
            <v>3</v>
          </cell>
          <cell r="O343">
            <v>28</v>
          </cell>
          <cell r="P343">
            <v>7</v>
          </cell>
          <cell r="Q343">
            <v>31</v>
          </cell>
          <cell r="R343">
            <v>5</v>
          </cell>
          <cell r="S343">
            <v>6</v>
          </cell>
          <cell r="T343">
            <v>1</v>
          </cell>
          <cell r="U343">
            <v>16</v>
          </cell>
          <cell r="V343">
            <v>2</v>
          </cell>
          <cell r="W343">
            <v>4</v>
          </cell>
          <cell r="X343">
            <v>1</v>
          </cell>
          <cell r="Y343">
            <v>2</v>
          </cell>
          <cell r="Z343">
            <v>1</v>
          </cell>
          <cell r="AA343">
            <v>5</v>
          </cell>
          <cell r="AB343">
            <v>2</v>
          </cell>
          <cell r="AC343">
            <v>181</v>
          </cell>
          <cell r="AD343">
            <v>38</v>
          </cell>
          <cell r="AE343">
            <v>64</v>
          </cell>
          <cell r="AF343">
            <v>12</v>
          </cell>
        </row>
        <row r="344">
          <cell r="A344" t="str">
            <v>3.10.030005.0008</v>
          </cell>
          <cell r="B344" t="str">
            <v>AS08-5</v>
          </cell>
          <cell r="C344" t="str">
            <v>10mM</v>
          </cell>
          <cell r="D344" t="str">
            <v>ml</v>
          </cell>
          <cell r="AA344">
            <v>1</v>
          </cell>
          <cell r="AB344">
            <v>1</v>
          </cell>
          <cell r="AC344">
            <v>1</v>
          </cell>
          <cell r="AD344">
            <v>1</v>
          </cell>
          <cell r="AE344">
            <v>1</v>
          </cell>
          <cell r="AF344">
            <v>1</v>
          </cell>
        </row>
        <row r="345">
          <cell r="A345" t="str">
            <v>3.10.030005.0043</v>
          </cell>
          <cell r="B345" t="str">
            <v>AS08-100-5</v>
          </cell>
          <cell r="C345" t="str">
            <v>100mM</v>
          </cell>
          <cell r="D345" t="str">
            <v>ml</v>
          </cell>
          <cell r="I345">
            <v>40</v>
          </cell>
          <cell r="J345">
            <v>1</v>
          </cell>
          <cell r="M345">
            <v>100</v>
          </cell>
          <cell r="N345">
            <v>1</v>
          </cell>
          <cell r="Q345">
            <v>5</v>
          </cell>
          <cell r="R345">
            <v>1</v>
          </cell>
          <cell r="AA345">
            <v>160</v>
          </cell>
          <cell r="AB345">
            <v>1</v>
          </cell>
          <cell r="AC345">
            <v>305</v>
          </cell>
          <cell r="AD345">
            <v>4</v>
          </cell>
          <cell r="AE345">
            <v>33</v>
          </cell>
          <cell r="AF345">
            <v>2</v>
          </cell>
        </row>
        <row r="346">
          <cell r="A346" t="str">
            <v>3.10.030006.0005</v>
          </cell>
          <cell r="B346" t="str">
            <v>AS08-UI</v>
          </cell>
          <cell r="C346" t="str">
            <v>16.67mM</v>
          </cell>
          <cell r="D346" t="str">
            <v>ml</v>
          </cell>
          <cell r="O346">
            <v>0.1</v>
          </cell>
          <cell r="P346">
            <v>1</v>
          </cell>
          <cell r="W346">
            <v>0.3</v>
          </cell>
          <cell r="X346">
            <v>1</v>
          </cell>
          <cell r="AC346">
            <v>0.4</v>
          </cell>
          <cell r="AD346">
            <v>2</v>
          </cell>
          <cell r="AE346">
            <v>2.9999999999999996</v>
          </cell>
          <cell r="AF346">
            <v>1</v>
          </cell>
        </row>
        <row r="347">
          <cell r="A347" t="str">
            <v>3.10.030006.0006</v>
          </cell>
          <cell r="B347" t="str">
            <v>AS08-UI</v>
          </cell>
          <cell r="C347" t="str">
            <v>16.67mM</v>
          </cell>
          <cell r="D347" t="str">
            <v>ml</v>
          </cell>
          <cell r="Q347">
            <v>3</v>
          </cell>
          <cell r="R347">
            <v>2</v>
          </cell>
          <cell r="S347">
            <v>1</v>
          </cell>
          <cell r="T347">
            <v>1</v>
          </cell>
          <cell r="AC347">
            <v>4</v>
          </cell>
          <cell r="AD347">
            <v>3</v>
          </cell>
          <cell r="AE347">
            <v>4</v>
          </cell>
          <cell r="AF347">
            <v>3</v>
          </cell>
        </row>
        <row r="348">
          <cell r="A348" t="str">
            <v>3.10.030006.0007</v>
          </cell>
          <cell r="B348" t="str">
            <v>AS08-UI</v>
          </cell>
          <cell r="C348" t="str">
            <v>16.67mM</v>
          </cell>
          <cell r="D348" t="str">
            <v>ml</v>
          </cell>
          <cell r="U348">
            <v>40</v>
          </cell>
          <cell r="V348">
            <v>1</v>
          </cell>
          <cell r="AC348">
            <v>40</v>
          </cell>
          <cell r="AD348">
            <v>1</v>
          </cell>
          <cell r="AE348">
            <v>40</v>
          </cell>
          <cell r="AF348">
            <v>1</v>
          </cell>
        </row>
        <row r="349">
          <cell r="A349" t="str">
            <v>3.10.030006.0022</v>
          </cell>
          <cell r="B349" t="str">
            <v>AS5008-1345</v>
          </cell>
          <cell r="C349" t="str">
            <v>50×</v>
          </cell>
          <cell r="D349" t="str">
            <v>ml</v>
          </cell>
          <cell r="Q349">
            <v>80</v>
          </cell>
          <cell r="R349">
            <v>1</v>
          </cell>
          <cell r="W349">
            <v>160</v>
          </cell>
          <cell r="X349">
            <v>1</v>
          </cell>
          <cell r="AC349">
            <v>240</v>
          </cell>
          <cell r="AD349">
            <v>2</v>
          </cell>
          <cell r="AE349">
            <v>240</v>
          </cell>
          <cell r="AF349">
            <v>2</v>
          </cell>
        </row>
        <row r="350">
          <cell r="A350" t="str">
            <v>3.10.030006.0023</v>
          </cell>
          <cell r="B350" t="str">
            <v>AS5008-1345</v>
          </cell>
          <cell r="C350" t="str">
            <v>50×</v>
          </cell>
          <cell r="D350" t="str">
            <v>ml</v>
          </cell>
          <cell r="G350">
            <v>60</v>
          </cell>
          <cell r="H350">
            <v>1</v>
          </cell>
          <cell r="I350">
            <v>50</v>
          </cell>
          <cell r="J350">
            <v>1</v>
          </cell>
          <cell r="AC350">
            <v>110</v>
          </cell>
          <cell r="AD350">
            <v>2</v>
          </cell>
          <cell r="AE350">
            <v>0</v>
          </cell>
          <cell r="AF350">
            <v>0</v>
          </cell>
        </row>
        <row r="351">
          <cell r="A351" t="str">
            <v>3.10.030006.0057</v>
          </cell>
          <cell r="B351" t="str">
            <v>AS08-UI</v>
          </cell>
          <cell r="C351" t="str">
            <v>16.67mM</v>
          </cell>
          <cell r="D351" t="str">
            <v>ml</v>
          </cell>
          <cell r="Y351">
            <v>75</v>
          </cell>
          <cell r="Z351">
            <v>2</v>
          </cell>
          <cell r="AA351">
            <v>75</v>
          </cell>
          <cell r="AB351">
            <v>1</v>
          </cell>
          <cell r="AC351">
            <v>150</v>
          </cell>
          <cell r="AD351">
            <v>3</v>
          </cell>
          <cell r="AE351">
            <v>30</v>
          </cell>
          <cell r="AF351">
            <v>3</v>
          </cell>
        </row>
        <row r="352">
          <cell r="A352" t="str">
            <v>3.10.030006.0068</v>
          </cell>
          <cell r="B352" t="str">
            <v>AS08-25-1345</v>
          </cell>
          <cell r="C352" t="str">
            <v>25mM</v>
          </cell>
          <cell r="D352" t="str">
            <v>ml</v>
          </cell>
          <cell r="I352">
            <v>5</v>
          </cell>
          <cell r="J352">
            <v>1</v>
          </cell>
          <cell r="K352">
            <v>4</v>
          </cell>
          <cell r="L352">
            <v>1</v>
          </cell>
          <cell r="O352">
            <v>4</v>
          </cell>
          <cell r="P352">
            <v>1</v>
          </cell>
          <cell r="U352">
            <v>4</v>
          </cell>
          <cell r="V352">
            <v>1</v>
          </cell>
          <cell r="AC352">
            <v>17</v>
          </cell>
          <cell r="AD352">
            <v>4</v>
          </cell>
          <cell r="AE352">
            <v>4</v>
          </cell>
          <cell r="AF352">
            <v>1</v>
          </cell>
        </row>
        <row r="353">
          <cell r="A353" t="str">
            <v>3.10.030007.0040</v>
          </cell>
          <cell r="B353" t="str">
            <v>AS08-10-1234</v>
          </cell>
          <cell r="C353" t="str">
            <v>10mM</v>
          </cell>
          <cell r="D353" t="str">
            <v>ml</v>
          </cell>
          <cell r="G353">
            <v>0.7</v>
          </cell>
          <cell r="H353">
            <v>2</v>
          </cell>
          <cell r="M353">
            <v>0.2</v>
          </cell>
          <cell r="N353">
            <v>1</v>
          </cell>
          <cell r="Q353">
            <v>0.1</v>
          </cell>
          <cell r="R353">
            <v>1</v>
          </cell>
          <cell r="AC353">
            <v>1</v>
          </cell>
          <cell r="AD353">
            <v>4</v>
          </cell>
          <cell r="AE353">
            <v>1</v>
          </cell>
          <cell r="AF353">
            <v>1</v>
          </cell>
        </row>
        <row r="354">
          <cell r="A354" t="str">
            <v>3.10.030007.0041</v>
          </cell>
          <cell r="B354" t="str">
            <v>AS08-10-1234</v>
          </cell>
          <cell r="C354" t="str">
            <v>10mM</v>
          </cell>
          <cell r="D354" t="str">
            <v>ml</v>
          </cell>
          <cell r="I354">
            <v>1</v>
          </cell>
          <cell r="J354">
            <v>1</v>
          </cell>
          <cell r="Q354">
            <v>5</v>
          </cell>
          <cell r="R354">
            <v>1</v>
          </cell>
          <cell r="S354">
            <v>5</v>
          </cell>
          <cell r="T354">
            <v>1</v>
          </cell>
          <cell r="U354">
            <v>11</v>
          </cell>
          <cell r="V354">
            <v>2</v>
          </cell>
          <cell r="AC354">
            <v>22</v>
          </cell>
          <cell r="AD354">
            <v>5</v>
          </cell>
          <cell r="AE354">
            <v>21</v>
          </cell>
          <cell r="AF354">
            <v>4</v>
          </cell>
        </row>
        <row r="355">
          <cell r="A355" t="str">
            <v>3.10.030007.0042</v>
          </cell>
          <cell r="B355" t="str">
            <v>AS08-10-1234</v>
          </cell>
          <cell r="C355" t="str">
            <v>10mM</v>
          </cell>
          <cell r="D355" t="str">
            <v>ml</v>
          </cell>
          <cell r="M355">
            <v>30</v>
          </cell>
          <cell r="N355">
            <v>1</v>
          </cell>
          <cell r="AC355">
            <v>30</v>
          </cell>
          <cell r="AD355">
            <v>1</v>
          </cell>
          <cell r="AE355">
            <v>0</v>
          </cell>
          <cell r="AF355">
            <v>0</v>
          </cell>
        </row>
        <row r="356">
          <cell r="A356" t="str">
            <v>3.10.030007.0046</v>
          </cell>
          <cell r="B356" t="str">
            <v>AS5008-1234</v>
          </cell>
          <cell r="C356" t="str">
            <v>50×</v>
          </cell>
          <cell r="D356" t="str">
            <v>ml</v>
          </cell>
          <cell r="S356">
            <v>1.5</v>
          </cell>
          <cell r="T356">
            <v>1</v>
          </cell>
          <cell r="AC356">
            <v>1.5</v>
          </cell>
          <cell r="AD356">
            <v>1</v>
          </cell>
          <cell r="AE356">
            <v>0.3</v>
          </cell>
          <cell r="AF356">
            <v>1</v>
          </cell>
        </row>
        <row r="357">
          <cell r="A357" t="str">
            <v>3.10.030007.0048</v>
          </cell>
          <cell r="B357" t="str">
            <v>AS08-25-1234</v>
          </cell>
          <cell r="C357" t="str">
            <v>25mM</v>
          </cell>
          <cell r="D357" t="str">
            <v>ml</v>
          </cell>
          <cell r="G357">
            <v>0.2</v>
          </cell>
          <cell r="H357">
            <v>1</v>
          </cell>
          <cell r="K357">
            <v>0.5</v>
          </cell>
          <cell r="L357">
            <v>1</v>
          </cell>
          <cell r="O357">
            <v>0.5</v>
          </cell>
          <cell r="P357">
            <v>3</v>
          </cell>
          <cell r="AC357">
            <v>1.2</v>
          </cell>
          <cell r="AD357">
            <v>5</v>
          </cell>
          <cell r="AE357">
            <v>0</v>
          </cell>
          <cell r="AF357">
            <v>0</v>
          </cell>
        </row>
        <row r="358">
          <cell r="A358" t="str">
            <v>3.10.030007.0049</v>
          </cell>
          <cell r="B358" t="str">
            <v>AS08-25-1234</v>
          </cell>
          <cell r="C358" t="str">
            <v>25mM</v>
          </cell>
          <cell r="D358" t="str">
            <v>ml</v>
          </cell>
          <cell r="E358">
            <v>18</v>
          </cell>
          <cell r="F358">
            <v>1</v>
          </cell>
          <cell r="I358">
            <v>21</v>
          </cell>
          <cell r="J358">
            <v>2</v>
          </cell>
          <cell r="K358">
            <v>26</v>
          </cell>
          <cell r="L358">
            <v>3</v>
          </cell>
          <cell r="M358">
            <v>15</v>
          </cell>
          <cell r="N358">
            <v>2</v>
          </cell>
          <cell r="Q358">
            <v>6</v>
          </cell>
          <cell r="R358">
            <v>2</v>
          </cell>
          <cell r="U358">
            <v>10</v>
          </cell>
          <cell r="V358">
            <v>2</v>
          </cell>
          <cell r="W358">
            <v>10</v>
          </cell>
          <cell r="X358">
            <v>2</v>
          </cell>
          <cell r="AA358">
            <v>3</v>
          </cell>
          <cell r="AB358">
            <v>3</v>
          </cell>
          <cell r="AC358">
            <v>109</v>
          </cell>
          <cell r="AD358">
            <v>17</v>
          </cell>
          <cell r="AE358">
            <v>29</v>
          </cell>
          <cell r="AF358">
            <v>9</v>
          </cell>
        </row>
        <row r="359">
          <cell r="A359" t="str">
            <v>3.10.030007.0053</v>
          </cell>
          <cell r="B359" t="str">
            <v>M813-DW2-4</v>
          </cell>
          <cell r="C359" t="str">
            <v>50×</v>
          </cell>
          <cell r="D359" t="str">
            <v>ml</v>
          </cell>
          <cell r="E359">
            <v>4</v>
          </cell>
          <cell r="F359">
            <v>1</v>
          </cell>
          <cell r="S359">
            <v>5</v>
          </cell>
          <cell r="T359">
            <v>1</v>
          </cell>
          <cell r="AC359">
            <v>9</v>
          </cell>
          <cell r="AD359">
            <v>2</v>
          </cell>
          <cell r="AE359">
            <v>5</v>
          </cell>
          <cell r="AF359">
            <v>1</v>
          </cell>
        </row>
        <row r="360">
          <cell r="A360" t="str">
            <v>3.10.030015.0002</v>
          </cell>
          <cell r="B360" t="str">
            <v>M2181-4-095203-FP-3</v>
          </cell>
          <cell r="C360" t="str">
            <v>55.57×</v>
          </cell>
          <cell r="D360" t="str">
            <v>ml</v>
          </cell>
          <cell r="M360">
            <v>5</v>
          </cell>
          <cell r="N360">
            <v>1</v>
          </cell>
          <cell r="AC360">
            <v>5</v>
          </cell>
          <cell r="AD360">
            <v>1</v>
          </cell>
          <cell r="AE360">
            <v>0</v>
          </cell>
          <cell r="AF360">
            <v>0</v>
          </cell>
        </row>
        <row r="361">
          <cell r="A361" t="str">
            <v>3.10.030017.0008</v>
          </cell>
          <cell r="B361" t="str">
            <v>AS08-000601</v>
          </cell>
          <cell r="C361" t="str">
            <v>23.44mM</v>
          </cell>
          <cell r="D361" t="str">
            <v>ml</v>
          </cell>
          <cell r="AA361">
            <v>150</v>
          </cell>
          <cell r="AB361">
            <v>1</v>
          </cell>
          <cell r="AC361">
            <v>150</v>
          </cell>
          <cell r="AD361">
            <v>1</v>
          </cell>
          <cell r="AE361">
            <v>150</v>
          </cell>
          <cell r="AF361">
            <v>1</v>
          </cell>
        </row>
        <row r="362">
          <cell r="A362" t="str">
            <v>3.10.040001.0012</v>
          </cell>
          <cell r="B362" t="str">
            <v>AS16-360</v>
          </cell>
          <cell r="C362" t="str">
            <v>360mM</v>
          </cell>
          <cell r="D362" t="str">
            <v>ml</v>
          </cell>
          <cell r="G362">
            <v>1</v>
          </cell>
          <cell r="H362">
            <v>1</v>
          </cell>
          <cell r="I362">
            <v>1</v>
          </cell>
          <cell r="J362">
            <v>1</v>
          </cell>
          <cell r="Y362">
            <v>5</v>
          </cell>
          <cell r="Z362">
            <v>1</v>
          </cell>
          <cell r="AC362">
            <v>7</v>
          </cell>
          <cell r="AD362">
            <v>3</v>
          </cell>
          <cell r="AE362">
            <v>5</v>
          </cell>
          <cell r="AF362">
            <v>1</v>
          </cell>
        </row>
        <row r="363">
          <cell r="A363" t="str">
            <v>3.10.040001.0015</v>
          </cell>
          <cell r="B363" t="str">
            <v>AS16-25</v>
          </cell>
          <cell r="C363" t="str">
            <v>25mM</v>
          </cell>
          <cell r="D363" t="str">
            <v>ml</v>
          </cell>
          <cell r="K363">
            <v>5</v>
          </cell>
          <cell r="L363">
            <v>2</v>
          </cell>
          <cell r="U363">
            <v>121</v>
          </cell>
          <cell r="V363">
            <v>2</v>
          </cell>
          <cell r="AC363">
            <v>126</v>
          </cell>
          <cell r="AD363">
            <v>4</v>
          </cell>
          <cell r="AE363">
            <v>121</v>
          </cell>
          <cell r="AF363">
            <v>2</v>
          </cell>
        </row>
        <row r="364">
          <cell r="A364" t="str">
            <v>3.10.040001.0017</v>
          </cell>
          <cell r="B364" t="str">
            <v>AS16-100</v>
          </cell>
          <cell r="C364" t="str">
            <v>100mM</v>
          </cell>
          <cell r="D364" t="str">
            <v>ml</v>
          </cell>
          <cell r="U364">
            <v>100</v>
          </cell>
          <cell r="V364">
            <v>2</v>
          </cell>
          <cell r="AC364">
            <v>100</v>
          </cell>
          <cell r="AD364">
            <v>2</v>
          </cell>
          <cell r="AE364">
            <v>100</v>
          </cell>
          <cell r="AF364">
            <v>2</v>
          </cell>
        </row>
        <row r="365">
          <cell r="A365" t="str">
            <v>3.10.040001.0018</v>
          </cell>
          <cell r="B365" t="str">
            <v>AS16-250</v>
          </cell>
          <cell r="C365" t="str">
            <v>250mM</v>
          </cell>
          <cell r="D365" t="str">
            <v>ml</v>
          </cell>
          <cell r="E365">
            <v>4</v>
          </cell>
          <cell r="F365">
            <v>2</v>
          </cell>
          <cell r="Q365">
            <v>60</v>
          </cell>
          <cell r="R365">
            <v>1</v>
          </cell>
          <cell r="W365">
            <v>125</v>
          </cell>
          <cell r="X365">
            <v>2</v>
          </cell>
          <cell r="Y365">
            <v>32.5</v>
          </cell>
          <cell r="Z365">
            <v>4</v>
          </cell>
          <cell r="AA365">
            <v>2</v>
          </cell>
          <cell r="AB365">
            <v>1</v>
          </cell>
          <cell r="AC365">
            <v>223.5</v>
          </cell>
          <cell r="AD365">
            <v>10</v>
          </cell>
          <cell r="AE365">
            <v>219.5</v>
          </cell>
          <cell r="AF365">
            <v>8</v>
          </cell>
        </row>
        <row r="366">
          <cell r="A366" t="str">
            <v>3.10.040001.0042</v>
          </cell>
          <cell r="B366" t="str">
            <v>AS16-25</v>
          </cell>
          <cell r="C366" t="str">
            <v>25mM</v>
          </cell>
          <cell r="D366" t="str">
            <v>ml</v>
          </cell>
          <cell r="M366">
            <v>202</v>
          </cell>
          <cell r="N366">
            <v>1</v>
          </cell>
          <cell r="AC366">
            <v>202</v>
          </cell>
          <cell r="AD366">
            <v>1</v>
          </cell>
          <cell r="AE366">
            <v>0</v>
          </cell>
          <cell r="AF366">
            <v>0</v>
          </cell>
        </row>
        <row r="367">
          <cell r="A367" t="str">
            <v>3.10.040001.0044</v>
          </cell>
          <cell r="B367" t="str">
            <v>AS16-100</v>
          </cell>
          <cell r="C367" t="str">
            <v>100mM</v>
          </cell>
          <cell r="D367" t="str">
            <v>ml</v>
          </cell>
          <cell r="G367">
            <v>100</v>
          </cell>
          <cell r="H367">
            <v>1</v>
          </cell>
          <cell r="S367">
            <v>105</v>
          </cell>
          <cell r="T367">
            <v>2</v>
          </cell>
          <cell r="Y367">
            <v>50</v>
          </cell>
          <cell r="Z367">
            <v>1</v>
          </cell>
          <cell r="AA367">
            <v>50</v>
          </cell>
          <cell r="AB367">
            <v>1</v>
          </cell>
          <cell r="AC367">
            <v>305</v>
          </cell>
          <cell r="AD367">
            <v>5</v>
          </cell>
          <cell r="AE367">
            <v>41</v>
          </cell>
          <cell r="AF367">
            <v>4</v>
          </cell>
        </row>
        <row r="368">
          <cell r="A368" t="str">
            <v>3.10.040001.0054</v>
          </cell>
          <cell r="B368" t="str">
            <v>AS16-250</v>
          </cell>
          <cell r="C368" t="str">
            <v>250mM</v>
          </cell>
          <cell r="D368" t="str">
            <v>ml</v>
          </cell>
          <cell r="G368">
            <v>50</v>
          </cell>
          <cell r="H368">
            <v>1</v>
          </cell>
          <cell r="I368">
            <v>35</v>
          </cell>
          <cell r="J368">
            <v>1</v>
          </cell>
          <cell r="AC368">
            <v>85</v>
          </cell>
          <cell r="AD368">
            <v>2</v>
          </cell>
          <cell r="AE368">
            <v>0</v>
          </cell>
          <cell r="AF368">
            <v>0</v>
          </cell>
        </row>
        <row r="369">
          <cell r="A369" t="str">
            <v>3.10.040001.0060</v>
          </cell>
          <cell r="B369" t="str">
            <v>AS16-25</v>
          </cell>
          <cell r="C369" t="str">
            <v>25mM</v>
          </cell>
          <cell r="D369" t="str">
            <v>ml</v>
          </cell>
          <cell r="K369">
            <v>200</v>
          </cell>
          <cell r="L369">
            <v>1</v>
          </cell>
          <cell r="M369">
            <v>20</v>
          </cell>
          <cell r="N369">
            <v>1</v>
          </cell>
          <cell r="AA369">
            <v>15</v>
          </cell>
          <cell r="AB369">
            <v>1</v>
          </cell>
          <cell r="AC369">
            <v>235</v>
          </cell>
          <cell r="AD369">
            <v>3</v>
          </cell>
          <cell r="AE369">
            <v>0.75</v>
          </cell>
          <cell r="AF369">
            <v>1</v>
          </cell>
        </row>
        <row r="370">
          <cell r="A370" t="str">
            <v>3.10.040001.0063</v>
          </cell>
          <cell r="B370" t="str">
            <v>AS16-250</v>
          </cell>
          <cell r="C370" t="str">
            <v>250mM</v>
          </cell>
          <cell r="D370" t="str">
            <v>ml</v>
          </cell>
          <cell r="E370">
            <v>40</v>
          </cell>
          <cell r="F370">
            <v>2</v>
          </cell>
          <cell r="AC370">
            <v>40</v>
          </cell>
          <cell r="AD370">
            <v>2</v>
          </cell>
          <cell r="AE370">
            <v>0</v>
          </cell>
          <cell r="AF370">
            <v>0</v>
          </cell>
        </row>
        <row r="371">
          <cell r="A371" t="str">
            <v>3.10.040001.0071</v>
          </cell>
          <cell r="B371" t="str">
            <v>AS16-100</v>
          </cell>
          <cell r="C371" t="str">
            <v>100mM</v>
          </cell>
          <cell r="D371" t="str">
            <v>ml</v>
          </cell>
          <cell r="M371">
            <v>175</v>
          </cell>
          <cell r="N371">
            <v>2</v>
          </cell>
          <cell r="AC371">
            <v>175</v>
          </cell>
          <cell r="AD371">
            <v>2</v>
          </cell>
          <cell r="AE371">
            <v>0</v>
          </cell>
          <cell r="AF371">
            <v>0</v>
          </cell>
        </row>
        <row r="372">
          <cell r="A372" t="str">
            <v>3.10.040001.0078</v>
          </cell>
          <cell r="B372" t="str">
            <v>AS16-25</v>
          </cell>
          <cell r="C372" t="str">
            <v>25mM</v>
          </cell>
          <cell r="D372" t="str">
            <v>ml</v>
          </cell>
          <cell r="M372">
            <v>4000</v>
          </cell>
          <cell r="N372">
            <v>2</v>
          </cell>
          <cell r="AC372">
            <v>4000</v>
          </cell>
          <cell r="AD372">
            <v>2</v>
          </cell>
          <cell r="AE372">
            <v>0</v>
          </cell>
          <cell r="AF372">
            <v>0</v>
          </cell>
        </row>
        <row r="373">
          <cell r="A373" t="str">
            <v>3.10.040001.0088</v>
          </cell>
          <cell r="B373" t="str">
            <v>AS16-25</v>
          </cell>
          <cell r="C373" t="str">
            <v>25mM</v>
          </cell>
          <cell r="D373" t="str">
            <v>ml</v>
          </cell>
          <cell r="E373">
            <v>2000</v>
          </cell>
          <cell r="F373">
            <v>1</v>
          </cell>
          <cell r="AC373">
            <v>2000</v>
          </cell>
          <cell r="AD373">
            <v>1</v>
          </cell>
          <cell r="AE373">
            <v>0</v>
          </cell>
          <cell r="AF373">
            <v>0</v>
          </cell>
        </row>
        <row r="374">
          <cell r="A374" t="str">
            <v>3.10.040002.0002</v>
          </cell>
          <cell r="B374" t="str">
            <v>AS25-2-25</v>
          </cell>
          <cell r="C374" t="str">
            <v>25mM</v>
          </cell>
          <cell r="D374" t="str">
            <v>ml</v>
          </cell>
          <cell r="S374">
            <v>1</v>
          </cell>
          <cell r="T374">
            <v>1</v>
          </cell>
          <cell r="AC374">
            <v>1</v>
          </cell>
          <cell r="AD374">
            <v>1</v>
          </cell>
          <cell r="AE374">
            <v>1</v>
          </cell>
          <cell r="AF374">
            <v>1</v>
          </cell>
        </row>
        <row r="375">
          <cell r="A375" t="str">
            <v>3.10.040003.0005</v>
          </cell>
          <cell r="B375" t="str">
            <v>FM0181-4-2</v>
          </cell>
          <cell r="C375" t="str">
            <v>50×</v>
          </cell>
          <cell r="D375" t="str">
            <v>ml</v>
          </cell>
          <cell r="Y375">
            <v>15</v>
          </cell>
          <cell r="Z375">
            <v>1</v>
          </cell>
          <cell r="AC375">
            <v>15</v>
          </cell>
          <cell r="AD375">
            <v>1</v>
          </cell>
          <cell r="AE375">
            <v>15</v>
          </cell>
          <cell r="AF375">
            <v>1</v>
          </cell>
        </row>
        <row r="376">
          <cell r="A376" t="str">
            <v>3.10.040005.0002</v>
          </cell>
          <cell r="B376" t="str">
            <v>M0071-3</v>
          </cell>
          <cell r="C376" t="str">
            <v>10×</v>
          </cell>
          <cell r="D376" t="str">
            <v>ml</v>
          </cell>
          <cell r="M376">
            <v>2.5</v>
          </cell>
          <cell r="N376">
            <v>1</v>
          </cell>
          <cell r="AC376">
            <v>2.5</v>
          </cell>
          <cell r="AD376">
            <v>1</v>
          </cell>
          <cell r="AE376">
            <v>0</v>
          </cell>
          <cell r="AF376">
            <v>0</v>
          </cell>
        </row>
        <row r="377">
          <cell r="A377" t="str">
            <v>3.10.040005.0006</v>
          </cell>
          <cell r="B377" t="str">
            <v>M0071-3</v>
          </cell>
          <cell r="C377" t="str">
            <v>10×</v>
          </cell>
          <cell r="D377" t="str">
            <v>ml</v>
          </cell>
          <cell r="Y377">
            <v>50</v>
          </cell>
          <cell r="Z377">
            <v>1</v>
          </cell>
          <cell r="AC377">
            <v>50</v>
          </cell>
          <cell r="AD377">
            <v>1</v>
          </cell>
          <cell r="AE377">
            <v>50</v>
          </cell>
          <cell r="AF377">
            <v>1</v>
          </cell>
        </row>
        <row r="378">
          <cell r="A378" t="str">
            <v>3.10.040006.0002</v>
          </cell>
          <cell r="B378" t="str">
            <v>FMD5084-020303-4</v>
          </cell>
          <cell r="C378" t="str">
            <v>50×</v>
          </cell>
          <cell r="D378" t="str">
            <v>ml</v>
          </cell>
          <cell r="O378">
            <v>50</v>
          </cell>
          <cell r="P378">
            <v>1</v>
          </cell>
          <cell r="S378">
            <v>5</v>
          </cell>
          <cell r="T378">
            <v>1</v>
          </cell>
          <cell r="Y378">
            <v>30</v>
          </cell>
          <cell r="Z378">
            <v>1</v>
          </cell>
          <cell r="AA378">
            <v>60</v>
          </cell>
          <cell r="AB378">
            <v>2</v>
          </cell>
          <cell r="AC378">
            <v>145</v>
          </cell>
          <cell r="AD378">
            <v>5</v>
          </cell>
          <cell r="AE378">
            <v>95</v>
          </cell>
          <cell r="AF378">
            <v>4</v>
          </cell>
        </row>
        <row r="379">
          <cell r="A379" t="str">
            <v>3.10.040010.0005</v>
          </cell>
          <cell r="B379" t="str">
            <v>M813-DW2-3</v>
          </cell>
          <cell r="C379" t="str">
            <v>50×</v>
          </cell>
          <cell r="D379" t="str">
            <v>ml</v>
          </cell>
          <cell r="E379">
            <v>4</v>
          </cell>
          <cell r="F379">
            <v>1</v>
          </cell>
          <cell r="S379">
            <v>6.5</v>
          </cell>
          <cell r="T379">
            <v>2</v>
          </cell>
          <cell r="AC379">
            <v>10.5</v>
          </cell>
          <cell r="AD379">
            <v>3</v>
          </cell>
          <cell r="AE379">
            <v>6.5</v>
          </cell>
          <cell r="AF379">
            <v>2</v>
          </cell>
        </row>
        <row r="380">
          <cell r="A380" t="str">
            <v>3.10.040013.0002</v>
          </cell>
          <cell r="B380" t="str">
            <v>FM0181-4-2</v>
          </cell>
          <cell r="C380" t="str">
            <v>50×</v>
          </cell>
          <cell r="D380" t="str">
            <v>ml</v>
          </cell>
          <cell r="W380">
            <v>3</v>
          </cell>
          <cell r="X380">
            <v>1</v>
          </cell>
          <cell r="AC380">
            <v>3</v>
          </cell>
          <cell r="AD380">
            <v>1</v>
          </cell>
          <cell r="AE380">
            <v>3</v>
          </cell>
          <cell r="AF380">
            <v>1</v>
          </cell>
        </row>
        <row r="381">
          <cell r="A381" t="str">
            <v>3.10.040014.0002</v>
          </cell>
          <cell r="B381" t="str">
            <v>MD5091-3</v>
          </cell>
          <cell r="C381" t="str">
            <v>41.67×</v>
          </cell>
          <cell r="D381" t="str">
            <v>ml</v>
          </cell>
          <cell r="I381">
            <v>4</v>
          </cell>
          <cell r="J381">
            <v>1</v>
          </cell>
          <cell r="AC381">
            <v>4</v>
          </cell>
          <cell r="AD381">
            <v>1</v>
          </cell>
          <cell r="AE381">
            <v>0</v>
          </cell>
          <cell r="AF381">
            <v>0</v>
          </cell>
        </row>
        <row r="382">
          <cell r="A382" t="str">
            <v>3.10.040016.0002</v>
          </cell>
          <cell r="B382" t="str">
            <v>AS34-250</v>
          </cell>
          <cell r="C382" t="str">
            <v>250mM</v>
          </cell>
          <cell r="D382" t="str">
            <v>ml</v>
          </cell>
          <cell r="I382">
            <v>1</v>
          </cell>
          <cell r="J382">
            <v>1</v>
          </cell>
          <cell r="K382">
            <v>1</v>
          </cell>
          <cell r="L382">
            <v>1</v>
          </cell>
          <cell r="O382">
            <v>10</v>
          </cell>
          <cell r="P382">
            <v>1</v>
          </cell>
          <cell r="S382">
            <v>7</v>
          </cell>
          <cell r="T382">
            <v>1</v>
          </cell>
          <cell r="U382">
            <v>5</v>
          </cell>
          <cell r="V382">
            <v>1</v>
          </cell>
          <cell r="AC382">
            <v>24</v>
          </cell>
          <cell r="AD382">
            <v>5</v>
          </cell>
          <cell r="AE382">
            <v>12</v>
          </cell>
          <cell r="AF382">
            <v>2</v>
          </cell>
        </row>
        <row r="383">
          <cell r="A383" t="str">
            <v>3.10.040016.0006</v>
          </cell>
          <cell r="B383" t="str">
            <v>AS34-250</v>
          </cell>
          <cell r="C383" t="str">
            <v>250mM</v>
          </cell>
          <cell r="D383" t="str">
            <v>ml</v>
          </cell>
          <cell r="W383">
            <v>20</v>
          </cell>
          <cell r="X383">
            <v>1</v>
          </cell>
          <cell r="AC383">
            <v>20</v>
          </cell>
          <cell r="AD383">
            <v>1</v>
          </cell>
          <cell r="AE383">
            <v>20</v>
          </cell>
          <cell r="AF383">
            <v>1</v>
          </cell>
        </row>
        <row r="384">
          <cell r="A384" t="str">
            <v>3.10.040017.0007</v>
          </cell>
          <cell r="B384" t="str">
            <v>AHRM5014-3</v>
          </cell>
          <cell r="C384" t="str">
            <v>250mM</v>
          </cell>
          <cell r="D384" t="str">
            <v>ml</v>
          </cell>
          <cell r="S384">
            <v>60</v>
          </cell>
          <cell r="T384">
            <v>1</v>
          </cell>
          <cell r="AC384">
            <v>60</v>
          </cell>
          <cell r="AD384">
            <v>1</v>
          </cell>
          <cell r="AE384">
            <v>60</v>
          </cell>
          <cell r="AF384">
            <v>1</v>
          </cell>
        </row>
        <row r="385">
          <cell r="A385" t="str">
            <v>3.10.040018.0002</v>
          </cell>
          <cell r="B385" t="str">
            <v>M8254-3</v>
          </cell>
          <cell r="C385" t="str">
            <v>360mM</v>
          </cell>
          <cell r="D385" t="str">
            <v>ml</v>
          </cell>
          <cell r="S385">
            <v>1</v>
          </cell>
          <cell r="T385">
            <v>1</v>
          </cell>
          <cell r="U385">
            <v>0.88</v>
          </cell>
          <cell r="V385">
            <v>1</v>
          </cell>
          <cell r="AC385">
            <v>1.88</v>
          </cell>
          <cell r="AD385">
            <v>2</v>
          </cell>
          <cell r="AE385">
            <v>1.88</v>
          </cell>
          <cell r="AF385">
            <v>2</v>
          </cell>
        </row>
        <row r="386">
          <cell r="A386" t="str">
            <v>3.10.040018.0006</v>
          </cell>
          <cell r="B386" t="str">
            <v>M8254-3</v>
          </cell>
          <cell r="C386" t="str">
            <v>360mM</v>
          </cell>
          <cell r="D386" t="str">
            <v>ml</v>
          </cell>
          <cell r="G386">
            <v>13</v>
          </cell>
          <cell r="H386">
            <v>1</v>
          </cell>
          <cell r="K386">
            <v>12</v>
          </cell>
          <cell r="L386">
            <v>1</v>
          </cell>
          <cell r="U386">
            <v>9</v>
          </cell>
          <cell r="V386">
            <v>1</v>
          </cell>
          <cell r="AC386">
            <v>34</v>
          </cell>
          <cell r="AD386">
            <v>3</v>
          </cell>
          <cell r="AE386">
            <v>9</v>
          </cell>
          <cell r="AF386">
            <v>1</v>
          </cell>
        </row>
        <row r="387">
          <cell r="A387" t="str">
            <v>3.10.040018.0007</v>
          </cell>
          <cell r="B387" t="str">
            <v>M8254-3</v>
          </cell>
          <cell r="C387" t="str">
            <v>360mM</v>
          </cell>
          <cell r="D387" t="str">
            <v>ml</v>
          </cell>
          <cell r="Y387">
            <v>15</v>
          </cell>
          <cell r="Z387">
            <v>1</v>
          </cell>
          <cell r="AC387">
            <v>15</v>
          </cell>
          <cell r="AD387">
            <v>1</v>
          </cell>
          <cell r="AE387">
            <v>15</v>
          </cell>
          <cell r="AF387">
            <v>1</v>
          </cell>
        </row>
        <row r="388">
          <cell r="A388" t="str">
            <v>3.10.050002.0006</v>
          </cell>
          <cell r="B388" t="str">
            <v>ED01-1</v>
          </cell>
          <cell r="C388" t="str">
            <v>1×</v>
          </cell>
          <cell r="D388" t="str">
            <v>ml</v>
          </cell>
          <cell r="G388">
            <v>50</v>
          </cell>
          <cell r="H388">
            <v>1</v>
          </cell>
          <cell r="O388">
            <v>40</v>
          </cell>
          <cell r="P388">
            <v>1</v>
          </cell>
          <cell r="AC388">
            <v>90</v>
          </cell>
          <cell r="AD388">
            <v>2</v>
          </cell>
          <cell r="AE388">
            <v>0</v>
          </cell>
          <cell r="AF388">
            <v>0</v>
          </cell>
        </row>
        <row r="389">
          <cell r="A389" t="str">
            <v>3.10.050003.0001</v>
          </cell>
          <cell r="B389" t="str">
            <v>ED01-2</v>
          </cell>
          <cell r="C389" t="str">
            <v>1×</v>
          </cell>
          <cell r="D389" t="str">
            <v>ml</v>
          </cell>
          <cell r="E389">
            <v>0.3</v>
          </cell>
          <cell r="F389">
            <v>1</v>
          </cell>
          <cell r="G389">
            <v>0.45</v>
          </cell>
          <cell r="H389">
            <v>1</v>
          </cell>
          <cell r="I389">
            <v>0.15</v>
          </cell>
          <cell r="J389">
            <v>1</v>
          </cell>
          <cell r="W389">
            <v>0.3</v>
          </cell>
          <cell r="X389">
            <v>1</v>
          </cell>
          <cell r="Y389">
            <v>0.15</v>
          </cell>
          <cell r="Z389">
            <v>1</v>
          </cell>
          <cell r="AC389">
            <v>1.35</v>
          </cell>
          <cell r="AD389">
            <v>5</v>
          </cell>
          <cell r="AE389">
            <v>3</v>
          </cell>
          <cell r="AF389">
            <v>2</v>
          </cell>
        </row>
        <row r="390">
          <cell r="A390" t="str">
            <v>3.10.050003.0002</v>
          </cell>
          <cell r="B390" t="str">
            <v>ED01-2</v>
          </cell>
          <cell r="C390" t="str">
            <v>1×</v>
          </cell>
          <cell r="D390" t="str">
            <v>ml</v>
          </cell>
          <cell r="G390">
            <v>50</v>
          </cell>
          <cell r="H390">
            <v>1</v>
          </cell>
          <cell r="M390">
            <v>175</v>
          </cell>
          <cell r="N390">
            <v>2</v>
          </cell>
          <cell r="S390">
            <v>50</v>
          </cell>
          <cell r="T390">
            <v>1</v>
          </cell>
          <cell r="AC390">
            <v>275</v>
          </cell>
          <cell r="AD390">
            <v>4</v>
          </cell>
          <cell r="AE390">
            <v>1</v>
          </cell>
          <cell r="AF390">
            <v>1</v>
          </cell>
        </row>
        <row r="391">
          <cell r="A391" t="str">
            <v>3.10.050003.0003</v>
          </cell>
          <cell r="B391" t="str">
            <v>ED01-2</v>
          </cell>
          <cell r="C391" t="str">
            <v>1×</v>
          </cell>
          <cell r="D391" t="str">
            <v>ml</v>
          </cell>
          <cell r="E391">
            <v>4</v>
          </cell>
          <cell r="F391">
            <v>1</v>
          </cell>
          <cell r="G391">
            <v>3</v>
          </cell>
          <cell r="H391">
            <v>2</v>
          </cell>
          <cell r="I391">
            <v>6.9</v>
          </cell>
          <cell r="J391">
            <v>2</v>
          </cell>
          <cell r="W391">
            <v>1</v>
          </cell>
          <cell r="X391">
            <v>1</v>
          </cell>
          <cell r="Y391">
            <v>9.1999999999999993</v>
          </cell>
          <cell r="Z391">
            <v>2</v>
          </cell>
          <cell r="AC391">
            <v>24.1</v>
          </cell>
          <cell r="AD391">
            <v>8</v>
          </cell>
          <cell r="AE391">
            <v>10.199999999999999</v>
          </cell>
          <cell r="AF391">
            <v>3</v>
          </cell>
        </row>
        <row r="392">
          <cell r="A392" t="str">
            <v>3.10.050003.0006</v>
          </cell>
          <cell r="B392" t="str">
            <v>ED01-2</v>
          </cell>
          <cell r="C392" t="str">
            <v>1×</v>
          </cell>
          <cell r="D392" t="str">
            <v>ml</v>
          </cell>
          <cell r="Y392">
            <v>25</v>
          </cell>
          <cell r="Z392">
            <v>1</v>
          </cell>
          <cell r="AC392">
            <v>25</v>
          </cell>
          <cell r="AD392">
            <v>1</v>
          </cell>
          <cell r="AE392">
            <v>5</v>
          </cell>
          <cell r="AF392">
            <v>1</v>
          </cell>
        </row>
        <row r="393">
          <cell r="A393" t="str">
            <v>3.10.050003.0007</v>
          </cell>
          <cell r="B393" t="str">
            <v>ED01-2</v>
          </cell>
          <cell r="C393" t="str">
            <v>1×</v>
          </cell>
          <cell r="D393" t="str">
            <v>ml</v>
          </cell>
          <cell r="Y393">
            <v>20</v>
          </cell>
          <cell r="Z393">
            <v>1</v>
          </cell>
          <cell r="AC393">
            <v>20</v>
          </cell>
          <cell r="AD393">
            <v>1</v>
          </cell>
          <cell r="AE393">
            <v>2</v>
          </cell>
          <cell r="AF393">
            <v>1</v>
          </cell>
        </row>
        <row r="394">
          <cell r="A394" t="str">
            <v>3.10.050003.0008</v>
          </cell>
          <cell r="B394" t="str">
            <v>ED01-2</v>
          </cell>
          <cell r="C394" t="str">
            <v>1×</v>
          </cell>
          <cell r="D394" t="str">
            <v>ml</v>
          </cell>
          <cell r="AA394">
            <v>25</v>
          </cell>
          <cell r="AB394">
            <v>1</v>
          </cell>
          <cell r="AC394">
            <v>25</v>
          </cell>
          <cell r="AD394">
            <v>1</v>
          </cell>
          <cell r="AE394">
            <v>25</v>
          </cell>
          <cell r="AF394">
            <v>1</v>
          </cell>
        </row>
        <row r="395">
          <cell r="A395" t="str">
            <v>3.10.050006.0002</v>
          </cell>
          <cell r="B395" t="str">
            <v>ED01-4</v>
          </cell>
          <cell r="C395" t="str">
            <v>1×</v>
          </cell>
          <cell r="D395" t="str">
            <v>ml</v>
          </cell>
          <cell r="Y395">
            <v>60</v>
          </cell>
          <cell r="Z395">
            <v>3</v>
          </cell>
          <cell r="AC395">
            <v>60</v>
          </cell>
          <cell r="AD395">
            <v>3</v>
          </cell>
          <cell r="AE395">
            <v>60</v>
          </cell>
          <cell r="AF395">
            <v>3</v>
          </cell>
        </row>
        <row r="396">
          <cell r="A396" t="str">
            <v>3.10.050006.0006</v>
          </cell>
          <cell r="B396" t="str">
            <v>ED01-4</v>
          </cell>
          <cell r="C396" t="str">
            <v>1×</v>
          </cell>
          <cell r="D396" t="str">
            <v>ml</v>
          </cell>
          <cell r="Q396">
            <v>17</v>
          </cell>
          <cell r="R396">
            <v>1</v>
          </cell>
          <cell r="S396">
            <v>9.5</v>
          </cell>
          <cell r="T396">
            <v>1</v>
          </cell>
          <cell r="U396">
            <v>6.3</v>
          </cell>
          <cell r="V396">
            <v>1</v>
          </cell>
          <cell r="AC396">
            <v>32.799999999999997</v>
          </cell>
          <cell r="AD396">
            <v>3</v>
          </cell>
          <cell r="AE396">
            <v>6.56</v>
          </cell>
          <cell r="AF396">
            <v>3</v>
          </cell>
        </row>
        <row r="397">
          <cell r="A397" t="str">
            <v>3.10.050006.0007</v>
          </cell>
          <cell r="B397" t="str">
            <v>ED01-4</v>
          </cell>
          <cell r="C397" t="str">
            <v>1×</v>
          </cell>
          <cell r="D397" t="str">
            <v>ml</v>
          </cell>
          <cell r="G397">
            <v>10</v>
          </cell>
          <cell r="H397">
            <v>1</v>
          </cell>
          <cell r="O397">
            <v>48</v>
          </cell>
          <cell r="P397">
            <v>2</v>
          </cell>
          <cell r="Q397">
            <v>50</v>
          </cell>
          <cell r="R397">
            <v>1</v>
          </cell>
          <cell r="AC397">
            <v>108</v>
          </cell>
          <cell r="AD397">
            <v>4</v>
          </cell>
          <cell r="AE397">
            <v>5</v>
          </cell>
          <cell r="AF397">
            <v>1</v>
          </cell>
        </row>
        <row r="398">
          <cell r="A398" t="str">
            <v>3.10.050006.0008</v>
          </cell>
          <cell r="B398" t="str">
            <v>ED01-4</v>
          </cell>
          <cell r="C398" t="str">
            <v>1×</v>
          </cell>
          <cell r="D398" t="str">
            <v>ml</v>
          </cell>
          <cell r="U398">
            <v>12</v>
          </cell>
          <cell r="V398">
            <v>1</v>
          </cell>
          <cell r="AC398">
            <v>12</v>
          </cell>
          <cell r="AD398">
            <v>1</v>
          </cell>
          <cell r="AE398">
            <v>0.6</v>
          </cell>
          <cell r="AF398">
            <v>1</v>
          </cell>
        </row>
        <row r="399">
          <cell r="A399" t="str">
            <v>3.10.050006.0010</v>
          </cell>
          <cell r="B399" t="str">
            <v>ED01-4</v>
          </cell>
          <cell r="C399" t="str">
            <v>1×</v>
          </cell>
          <cell r="D399" t="str">
            <v>ml</v>
          </cell>
          <cell r="G399">
            <v>113</v>
          </cell>
          <cell r="H399">
            <v>1</v>
          </cell>
          <cell r="K399">
            <v>102</v>
          </cell>
          <cell r="L399">
            <v>1</v>
          </cell>
          <cell r="U399">
            <v>78</v>
          </cell>
          <cell r="V399">
            <v>1</v>
          </cell>
          <cell r="AC399">
            <v>293</v>
          </cell>
          <cell r="AD399">
            <v>3</v>
          </cell>
          <cell r="AE399">
            <v>0.78</v>
          </cell>
          <cell r="AF399">
            <v>1</v>
          </cell>
        </row>
        <row r="400">
          <cell r="A400" t="str">
            <v>3.10.050006.0011</v>
          </cell>
          <cell r="B400" t="str">
            <v>ED01-4</v>
          </cell>
          <cell r="C400" t="str">
            <v>1×</v>
          </cell>
          <cell r="D400" t="str">
            <v>ml</v>
          </cell>
          <cell r="Y400">
            <v>132</v>
          </cell>
          <cell r="Z400">
            <v>1</v>
          </cell>
          <cell r="AC400">
            <v>132</v>
          </cell>
          <cell r="AD400">
            <v>1</v>
          </cell>
          <cell r="AE400">
            <v>0.66</v>
          </cell>
          <cell r="AF400">
            <v>1</v>
          </cell>
        </row>
        <row r="401">
          <cell r="A401" t="str">
            <v>3.10.050006.0021</v>
          </cell>
          <cell r="B401" t="str">
            <v>ED01-4</v>
          </cell>
          <cell r="C401" t="str">
            <v>1×</v>
          </cell>
          <cell r="D401" t="str">
            <v>ml</v>
          </cell>
          <cell r="Y401">
            <v>3</v>
          </cell>
          <cell r="Z401">
            <v>1</v>
          </cell>
          <cell r="AC401">
            <v>3</v>
          </cell>
          <cell r="AD401">
            <v>1</v>
          </cell>
          <cell r="AE401">
            <v>3</v>
          </cell>
          <cell r="AF401">
            <v>1</v>
          </cell>
        </row>
        <row r="402">
          <cell r="A402" t="str">
            <v>3.10.050006.0026</v>
          </cell>
          <cell r="B402" t="str">
            <v>ED01-4</v>
          </cell>
          <cell r="C402" t="str">
            <v>1×</v>
          </cell>
          <cell r="D402" t="str">
            <v>ml</v>
          </cell>
          <cell r="Q402">
            <v>240</v>
          </cell>
          <cell r="R402">
            <v>1</v>
          </cell>
          <cell r="S402">
            <v>100</v>
          </cell>
          <cell r="T402">
            <v>1</v>
          </cell>
          <cell r="W402">
            <v>50</v>
          </cell>
          <cell r="X402">
            <v>1</v>
          </cell>
          <cell r="AC402">
            <v>390</v>
          </cell>
          <cell r="AD402">
            <v>3</v>
          </cell>
          <cell r="AE402">
            <v>390</v>
          </cell>
          <cell r="AF402">
            <v>3</v>
          </cell>
        </row>
        <row r="403">
          <cell r="A403" t="str">
            <v>3.10.050007.0003</v>
          </cell>
          <cell r="B403" t="str">
            <v>ED01-5</v>
          </cell>
          <cell r="C403" t="str">
            <v>1×</v>
          </cell>
          <cell r="D403" t="str">
            <v>ml</v>
          </cell>
          <cell r="G403">
            <v>5</v>
          </cell>
          <cell r="H403">
            <v>1</v>
          </cell>
          <cell r="Q403">
            <v>15</v>
          </cell>
          <cell r="R403">
            <v>1</v>
          </cell>
          <cell r="S403">
            <v>6</v>
          </cell>
          <cell r="T403">
            <v>1</v>
          </cell>
          <cell r="AC403">
            <v>26</v>
          </cell>
          <cell r="AD403">
            <v>3</v>
          </cell>
          <cell r="AE403">
            <v>21</v>
          </cell>
          <cell r="AF403">
            <v>2</v>
          </cell>
        </row>
        <row r="404">
          <cell r="A404" t="str">
            <v>3.10.050007.0007</v>
          </cell>
          <cell r="B404" t="str">
            <v>ED01-5</v>
          </cell>
          <cell r="C404" t="str">
            <v>1×</v>
          </cell>
          <cell r="D404" t="str">
            <v>ml</v>
          </cell>
          <cell r="E404">
            <v>10</v>
          </cell>
          <cell r="F404">
            <v>1</v>
          </cell>
          <cell r="O404">
            <v>10</v>
          </cell>
          <cell r="P404">
            <v>2</v>
          </cell>
          <cell r="Q404">
            <v>40</v>
          </cell>
          <cell r="R404">
            <v>4</v>
          </cell>
          <cell r="W404">
            <v>10</v>
          </cell>
          <cell r="X404">
            <v>1</v>
          </cell>
          <cell r="AC404">
            <v>70</v>
          </cell>
          <cell r="AD404">
            <v>8</v>
          </cell>
          <cell r="AE404">
            <v>10</v>
          </cell>
          <cell r="AF404">
            <v>5</v>
          </cell>
        </row>
        <row r="405">
          <cell r="A405" t="str">
            <v>3.10.050007.0010</v>
          </cell>
          <cell r="B405" t="str">
            <v>ED01-5</v>
          </cell>
          <cell r="C405" t="str">
            <v>1×</v>
          </cell>
          <cell r="D405" t="str">
            <v>ml</v>
          </cell>
          <cell r="I405">
            <v>160</v>
          </cell>
          <cell r="J405">
            <v>1</v>
          </cell>
          <cell r="AC405">
            <v>160</v>
          </cell>
          <cell r="AD405">
            <v>1</v>
          </cell>
          <cell r="AE405">
            <v>0</v>
          </cell>
          <cell r="AF405">
            <v>0</v>
          </cell>
        </row>
        <row r="406">
          <cell r="A406" t="str">
            <v>3.10.050007.0012</v>
          </cell>
          <cell r="B406" t="str">
            <v>ED01-5</v>
          </cell>
          <cell r="C406" t="str">
            <v>1×</v>
          </cell>
          <cell r="D406" t="str">
            <v>ml</v>
          </cell>
          <cell r="Q406">
            <v>120</v>
          </cell>
          <cell r="R406">
            <v>1</v>
          </cell>
          <cell r="AC406">
            <v>120</v>
          </cell>
          <cell r="AD406">
            <v>1</v>
          </cell>
          <cell r="AE406">
            <v>0.6</v>
          </cell>
          <cell r="AF406">
            <v>1</v>
          </cell>
        </row>
        <row r="407">
          <cell r="A407" t="str">
            <v>3.10.050008.0002</v>
          </cell>
          <cell r="B407" t="str">
            <v>ED02</v>
          </cell>
          <cell r="C407" t="str">
            <v>1×</v>
          </cell>
          <cell r="D407" t="str">
            <v>ml</v>
          </cell>
          <cell r="G407">
            <v>8</v>
          </cell>
          <cell r="H407">
            <v>1</v>
          </cell>
          <cell r="I407">
            <v>24</v>
          </cell>
          <cell r="J407">
            <v>3</v>
          </cell>
          <cell r="S407">
            <v>10</v>
          </cell>
          <cell r="T407">
            <v>1</v>
          </cell>
          <cell r="AC407">
            <v>42</v>
          </cell>
          <cell r="AD407">
            <v>5</v>
          </cell>
          <cell r="AE407">
            <v>10</v>
          </cell>
          <cell r="AF407">
            <v>1</v>
          </cell>
        </row>
        <row r="408">
          <cell r="A408" t="str">
            <v>3.10.050008.0003</v>
          </cell>
          <cell r="B408" t="str">
            <v>ED02</v>
          </cell>
          <cell r="C408" t="str">
            <v>1×</v>
          </cell>
          <cell r="D408" t="str">
            <v>ml</v>
          </cell>
          <cell r="W408">
            <v>9600</v>
          </cell>
          <cell r="X408">
            <v>1</v>
          </cell>
          <cell r="AA408">
            <v>20000</v>
          </cell>
          <cell r="AB408">
            <v>2</v>
          </cell>
          <cell r="AC408">
            <v>29600</v>
          </cell>
          <cell r="AD408">
            <v>3</v>
          </cell>
          <cell r="AE408">
            <v>37</v>
          </cell>
          <cell r="AF408">
            <v>3</v>
          </cell>
        </row>
        <row r="409">
          <cell r="A409" t="str">
            <v>3.10.050008.0004</v>
          </cell>
          <cell r="B409" t="str">
            <v>ED02</v>
          </cell>
          <cell r="C409" t="str">
            <v>1×</v>
          </cell>
          <cell r="D409" t="str">
            <v>ml</v>
          </cell>
          <cell r="I409">
            <v>80</v>
          </cell>
          <cell r="J409">
            <v>1</v>
          </cell>
          <cell r="AC409">
            <v>80</v>
          </cell>
          <cell r="AD409">
            <v>1</v>
          </cell>
          <cell r="AE409">
            <v>0</v>
          </cell>
          <cell r="AF409">
            <v>0</v>
          </cell>
        </row>
        <row r="410">
          <cell r="A410" t="str">
            <v>3.10.050008.0005</v>
          </cell>
          <cell r="B410" t="str">
            <v>ED02</v>
          </cell>
          <cell r="C410" t="str">
            <v>1×</v>
          </cell>
          <cell r="D410" t="str">
            <v>ml</v>
          </cell>
          <cell r="E410">
            <v>80</v>
          </cell>
          <cell r="F410">
            <v>1</v>
          </cell>
          <cell r="AC410">
            <v>80</v>
          </cell>
          <cell r="AD410">
            <v>1</v>
          </cell>
          <cell r="AE410">
            <v>0</v>
          </cell>
          <cell r="AF410">
            <v>0</v>
          </cell>
        </row>
        <row r="411">
          <cell r="A411" t="str">
            <v>3.10.050008.0008</v>
          </cell>
          <cell r="B411" t="str">
            <v>ED02</v>
          </cell>
          <cell r="C411" t="str">
            <v>1×</v>
          </cell>
          <cell r="D411" t="str">
            <v>ml</v>
          </cell>
          <cell r="G411">
            <v>5</v>
          </cell>
          <cell r="H411">
            <v>1</v>
          </cell>
          <cell r="K411">
            <v>10</v>
          </cell>
          <cell r="L411">
            <v>1</v>
          </cell>
          <cell r="AC411">
            <v>15</v>
          </cell>
          <cell r="AD411">
            <v>2</v>
          </cell>
          <cell r="AE411">
            <v>0</v>
          </cell>
          <cell r="AF411">
            <v>0</v>
          </cell>
        </row>
        <row r="412">
          <cell r="A412" t="str">
            <v>3.10.050008.0010</v>
          </cell>
          <cell r="B412" t="str">
            <v>ED02</v>
          </cell>
          <cell r="C412" t="str">
            <v>1×</v>
          </cell>
          <cell r="D412" t="str">
            <v>ml</v>
          </cell>
          <cell r="I412">
            <v>40</v>
          </cell>
          <cell r="J412">
            <v>1</v>
          </cell>
          <cell r="M412">
            <v>200</v>
          </cell>
          <cell r="N412">
            <v>2</v>
          </cell>
          <cell r="Q412">
            <v>80</v>
          </cell>
          <cell r="R412">
            <v>1</v>
          </cell>
          <cell r="U412">
            <v>80</v>
          </cell>
          <cell r="V412">
            <v>1</v>
          </cell>
          <cell r="Y412">
            <v>80</v>
          </cell>
          <cell r="Z412">
            <v>1</v>
          </cell>
          <cell r="AA412">
            <v>80</v>
          </cell>
          <cell r="AB412">
            <v>2</v>
          </cell>
          <cell r="AC412">
            <v>560</v>
          </cell>
          <cell r="AD412">
            <v>8</v>
          </cell>
          <cell r="AE412">
            <v>6.4</v>
          </cell>
          <cell r="AF412">
            <v>5</v>
          </cell>
        </row>
        <row r="413">
          <cell r="A413" t="str">
            <v>3.10.050010.0004</v>
          </cell>
          <cell r="B413" t="str">
            <v>ED01</v>
          </cell>
          <cell r="C413" t="str">
            <v>1×</v>
          </cell>
          <cell r="D413" t="str">
            <v>ml</v>
          </cell>
          <cell r="I413">
            <v>2</v>
          </cell>
          <cell r="J413">
            <v>1</v>
          </cell>
          <cell r="M413">
            <v>10</v>
          </cell>
          <cell r="N413">
            <v>1</v>
          </cell>
          <cell r="Q413">
            <v>2</v>
          </cell>
          <cell r="R413">
            <v>1</v>
          </cell>
          <cell r="AC413">
            <v>14</v>
          </cell>
          <cell r="AD413">
            <v>3</v>
          </cell>
          <cell r="AE413">
            <v>2</v>
          </cell>
          <cell r="AF413">
            <v>1</v>
          </cell>
        </row>
        <row r="414">
          <cell r="A414" t="str">
            <v>3.10.050010.0007</v>
          </cell>
          <cell r="B414" t="str">
            <v>ED01</v>
          </cell>
          <cell r="C414" t="str">
            <v>1×</v>
          </cell>
          <cell r="D414" t="str">
            <v>ml</v>
          </cell>
          <cell r="K414">
            <v>60</v>
          </cell>
          <cell r="L414">
            <v>4</v>
          </cell>
          <cell r="U414">
            <v>5</v>
          </cell>
          <cell r="V414">
            <v>1</v>
          </cell>
          <cell r="AA414">
            <v>25</v>
          </cell>
          <cell r="AB414">
            <v>1</v>
          </cell>
          <cell r="AC414">
            <v>90</v>
          </cell>
          <cell r="AD414">
            <v>6</v>
          </cell>
          <cell r="AE414">
            <v>6</v>
          </cell>
          <cell r="AF414">
            <v>2</v>
          </cell>
        </row>
        <row r="415">
          <cell r="A415" t="str">
            <v>3.10.050010.0009</v>
          </cell>
          <cell r="B415" t="str">
            <v>ED01</v>
          </cell>
          <cell r="C415" t="str">
            <v>1×</v>
          </cell>
          <cell r="D415" t="str">
            <v>ml</v>
          </cell>
          <cell r="AA415">
            <v>50</v>
          </cell>
          <cell r="AB415">
            <v>1</v>
          </cell>
          <cell r="AC415">
            <v>50</v>
          </cell>
          <cell r="AD415">
            <v>1</v>
          </cell>
          <cell r="AE415">
            <v>1</v>
          </cell>
          <cell r="AF415">
            <v>1</v>
          </cell>
        </row>
        <row r="416">
          <cell r="A416" t="str">
            <v>3.10.050014.0006</v>
          </cell>
          <cell r="B416" t="str">
            <v>ED02-000801</v>
          </cell>
          <cell r="C416" t="str">
            <v>1×</v>
          </cell>
          <cell r="D416" t="str">
            <v>ml</v>
          </cell>
          <cell r="Y416">
            <v>35.5</v>
          </cell>
          <cell r="Z416">
            <v>1</v>
          </cell>
          <cell r="AC416">
            <v>35.5</v>
          </cell>
          <cell r="AD416">
            <v>1</v>
          </cell>
          <cell r="AE416">
            <v>35.5</v>
          </cell>
          <cell r="AF416">
            <v>1</v>
          </cell>
        </row>
        <row r="417">
          <cell r="A417" t="str">
            <v>3.10.060001.0001</v>
          </cell>
          <cell r="B417" t="str">
            <v>AS05</v>
          </cell>
          <cell r="C417" t="str">
            <v>40U/μl</v>
          </cell>
          <cell r="D417" t="str">
            <v>ml</v>
          </cell>
          <cell r="E417">
            <v>0.2</v>
          </cell>
          <cell r="F417">
            <v>2</v>
          </cell>
          <cell r="G417">
            <v>2</v>
          </cell>
          <cell r="H417">
            <v>7</v>
          </cell>
          <cell r="I417">
            <v>0.5</v>
          </cell>
          <cell r="J417">
            <v>3</v>
          </cell>
          <cell r="K417">
            <v>0.7</v>
          </cell>
          <cell r="L417">
            <v>7</v>
          </cell>
          <cell r="M417">
            <v>0.2</v>
          </cell>
          <cell r="N417">
            <v>2</v>
          </cell>
          <cell r="Q417">
            <v>2.1</v>
          </cell>
          <cell r="R417">
            <v>6</v>
          </cell>
          <cell r="S417">
            <v>0.4</v>
          </cell>
          <cell r="T417">
            <v>4</v>
          </cell>
          <cell r="U417">
            <v>0.1</v>
          </cell>
          <cell r="V417">
            <v>1</v>
          </cell>
          <cell r="W417">
            <v>0.1</v>
          </cell>
          <cell r="X417">
            <v>1</v>
          </cell>
          <cell r="Y417">
            <v>0.2</v>
          </cell>
          <cell r="Z417">
            <v>2</v>
          </cell>
          <cell r="AC417">
            <v>6.5</v>
          </cell>
          <cell r="AD417">
            <v>35</v>
          </cell>
          <cell r="AE417">
            <v>2.9000000000000004</v>
          </cell>
          <cell r="AF417">
            <v>14</v>
          </cell>
        </row>
        <row r="418">
          <cell r="A418" t="str">
            <v>3.10.060001.0002</v>
          </cell>
          <cell r="B418" t="str">
            <v>AS05</v>
          </cell>
          <cell r="C418" t="str">
            <v>40U/μl</v>
          </cell>
          <cell r="D418" t="str">
            <v>ml</v>
          </cell>
          <cell r="E418">
            <v>10</v>
          </cell>
          <cell r="F418">
            <v>5</v>
          </cell>
          <cell r="G418">
            <v>20</v>
          </cell>
          <cell r="H418">
            <v>2</v>
          </cell>
          <cell r="I418">
            <v>10</v>
          </cell>
          <cell r="J418">
            <v>1</v>
          </cell>
          <cell r="K418">
            <v>12</v>
          </cell>
          <cell r="L418">
            <v>3</v>
          </cell>
          <cell r="M418">
            <v>10</v>
          </cell>
          <cell r="N418">
            <v>2</v>
          </cell>
          <cell r="O418">
            <v>34</v>
          </cell>
          <cell r="P418">
            <v>2</v>
          </cell>
          <cell r="Q418">
            <v>2</v>
          </cell>
          <cell r="R418">
            <v>2</v>
          </cell>
          <cell r="S418">
            <v>51</v>
          </cell>
          <cell r="T418">
            <v>10</v>
          </cell>
          <cell r="U418">
            <v>2</v>
          </cell>
          <cell r="V418">
            <v>2</v>
          </cell>
          <cell r="W418">
            <v>2</v>
          </cell>
          <cell r="X418">
            <v>2</v>
          </cell>
          <cell r="AA418">
            <v>11</v>
          </cell>
          <cell r="AB418">
            <v>3</v>
          </cell>
          <cell r="AC418">
            <v>164</v>
          </cell>
          <cell r="AD418">
            <v>34</v>
          </cell>
          <cell r="AE418">
            <v>68</v>
          </cell>
          <cell r="AF418">
            <v>19</v>
          </cell>
        </row>
        <row r="419">
          <cell r="A419" t="str">
            <v>3.10.060001.0003</v>
          </cell>
          <cell r="B419" t="str">
            <v>AS05</v>
          </cell>
          <cell r="C419" t="str">
            <v>40U/μl</v>
          </cell>
          <cell r="D419" t="str">
            <v>ml</v>
          </cell>
          <cell r="I419">
            <v>75</v>
          </cell>
          <cell r="J419">
            <v>2</v>
          </cell>
          <cell r="S419">
            <v>70</v>
          </cell>
          <cell r="T419">
            <v>1</v>
          </cell>
          <cell r="AC419">
            <v>145</v>
          </cell>
          <cell r="AD419">
            <v>3</v>
          </cell>
          <cell r="AE419">
            <v>70</v>
          </cell>
          <cell r="AF419">
            <v>1</v>
          </cell>
        </row>
        <row r="420">
          <cell r="A420" t="str">
            <v>3.10.060001.0004</v>
          </cell>
          <cell r="B420" t="str">
            <v>AS05</v>
          </cell>
          <cell r="C420" t="str">
            <v>40U/μl</v>
          </cell>
          <cell r="D420" t="str">
            <v>ml</v>
          </cell>
          <cell r="G420">
            <v>204</v>
          </cell>
          <cell r="H420">
            <v>1</v>
          </cell>
          <cell r="U420">
            <v>120</v>
          </cell>
          <cell r="V420">
            <v>1</v>
          </cell>
          <cell r="Y420">
            <v>150</v>
          </cell>
          <cell r="Z420">
            <v>1</v>
          </cell>
          <cell r="AC420">
            <v>474</v>
          </cell>
          <cell r="AD420">
            <v>3</v>
          </cell>
          <cell r="AE420">
            <v>270</v>
          </cell>
          <cell r="AF420">
            <v>2</v>
          </cell>
        </row>
        <row r="421">
          <cell r="A421" t="str">
            <v>3.10.060001.0027</v>
          </cell>
          <cell r="B421" t="str">
            <v>AS05-80</v>
          </cell>
          <cell r="C421" t="str">
            <v>80U/μl</v>
          </cell>
          <cell r="D421" t="str">
            <v>ml</v>
          </cell>
          <cell r="O421">
            <v>0.3</v>
          </cell>
          <cell r="P421">
            <v>3</v>
          </cell>
          <cell r="U421">
            <v>0.1</v>
          </cell>
          <cell r="V421">
            <v>1</v>
          </cell>
          <cell r="W421">
            <v>0.2</v>
          </cell>
          <cell r="X421">
            <v>1</v>
          </cell>
          <cell r="AC421">
            <v>0.6</v>
          </cell>
          <cell r="AD421">
            <v>5</v>
          </cell>
          <cell r="AE421">
            <v>0.30000000000000004</v>
          </cell>
          <cell r="AF421">
            <v>2</v>
          </cell>
        </row>
        <row r="422">
          <cell r="A422" t="str">
            <v>3.10.060001.0029</v>
          </cell>
          <cell r="B422" t="str">
            <v>AS05-80</v>
          </cell>
          <cell r="C422" t="str">
            <v>80U/μl</v>
          </cell>
          <cell r="D422" t="str">
            <v>ml</v>
          </cell>
          <cell r="Q422">
            <v>20</v>
          </cell>
          <cell r="R422">
            <v>2</v>
          </cell>
          <cell r="U422">
            <v>25</v>
          </cell>
          <cell r="V422">
            <v>1</v>
          </cell>
          <cell r="AC422">
            <v>45</v>
          </cell>
          <cell r="AD422">
            <v>3</v>
          </cell>
          <cell r="AE422">
            <v>45</v>
          </cell>
          <cell r="AF422">
            <v>3</v>
          </cell>
        </row>
        <row r="423">
          <cell r="A423" t="str">
            <v>3.10.060001.0030</v>
          </cell>
          <cell r="B423" t="str">
            <v>AS05-80</v>
          </cell>
          <cell r="C423" t="str">
            <v>80U/μl</v>
          </cell>
          <cell r="D423" t="str">
            <v>ml</v>
          </cell>
          <cell r="I423">
            <v>100</v>
          </cell>
          <cell r="J423">
            <v>1</v>
          </cell>
          <cell r="AC423">
            <v>100</v>
          </cell>
          <cell r="AD423">
            <v>1</v>
          </cell>
          <cell r="AE423">
            <v>0</v>
          </cell>
          <cell r="AF423">
            <v>0</v>
          </cell>
        </row>
        <row r="424">
          <cell r="A424" t="str">
            <v>3.10.060002.0001</v>
          </cell>
          <cell r="B424" t="str">
            <v>FAS05</v>
          </cell>
          <cell r="C424" t="str">
            <v>40U/μl</v>
          </cell>
          <cell r="D424" t="str">
            <v>ml</v>
          </cell>
          <cell r="E424">
            <v>0.2</v>
          </cell>
          <cell r="F424">
            <v>1</v>
          </cell>
          <cell r="G424">
            <v>0.1</v>
          </cell>
          <cell r="H424">
            <v>1</v>
          </cell>
          <cell r="K424">
            <v>0.1</v>
          </cell>
          <cell r="L424">
            <v>1</v>
          </cell>
          <cell r="M424">
            <v>0.4</v>
          </cell>
          <cell r="N424">
            <v>2</v>
          </cell>
          <cell r="S424">
            <v>0.3</v>
          </cell>
          <cell r="T424">
            <v>2</v>
          </cell>
          <cell r="AA424">
            <v>0.5</v>
          </cell>
          <cell r="AB424">
            <v>3</v>
          </cell>
          <cell r="AC424">
            <v>1.6</v>
          </cell>
          <cell r="AD424">
            <v>10</v>
          </cell>
          <cell r="AE424">
            <v>0.8</v>
          </cell>
          <cell r="AF424">
            <v>5</v>
          </cell>
        </row>
        <row r="425">
          <cell r="A425" t="str">
            <v>3.10.060002.0002</v>
          </cell>
          <cell r="B425" t="str">
            <v>FAS05</v>
          </cell>
          <cell r="C425" t="str">
            <v>40U/μl</v>
          </cell>
          <cell r="D425" t="str">
            <v>ml</v>
          </cell>
          <cell r="E425">
            <v>11</v>
          </cell>
          <cell r="F425">
            <v>3</v>
          </cell>
          <cell r="G425">
            <v>16</v>
          </cell>
          <cell r="H425">
            <v>3</v>
          </cell>
          <cell r="I425">
            <v>38</v>
          </cell>
          <cell r="J425">
            <v>5</v>
          </cell>
          <cell r="K425">
            <v>67</v>
          </cell>
          <cell r="L425">
            <v>7</v>
          </cell>
          <cell r="M425">
            <v>93</v>
          </cell>
          <cell r="N425">
            <v>6</v>
          </cell>
          <cell r="O425">
            <v>73</v>
          </cell>
          <cell r="P425">
            <v>5</v>
          </cell>
          <cell r="Q425">
            <v>39</v>
          </cell>
          <cell r="R425">
            <v>5</v>
          </cell>
          <cell r="S425">
            <v>12</v>
          </cell>
          <cell r="T425">
            <v>1</v>
          </cell>
          <cell r="U425">
            <v>32</v>
          </cell>
          <cell r="V425">
            <v>2</v>
          </cell>
          <cell r="W425">
            <v>34</v>
          </cell>
          <cell r="X425">
            <v>3</v>
          </cell>
          <cell r="Y425">
            <v>38</v>
          </cell>
          <cell r="Z425">
            <v>3</v>
          </cell>
          <cell r="AA425">
            <v>27</v>
          </cell>
          <cell r="AB425">
            <v>4</v>
          </cell>
          <cell r="AC425">
            <v>480</v>
          </cell>
          <cell r="AD425">
            <v>47</v>
          </cell>
          <cell r="AE425">
            <v>182</v>
          </cell>
          <cell r="AF425">
            <v>18</v>
          </cell>
        </row>
        <row r="426">
          <cell r="A426" t="str">
            <v>3.10.060002.0003</v>
          </cell>
          <cell r="B426" t="str">
            <v>FAS05</v>
          </cell>
          <cell r="C426" t="str">
            <v>40U/μl</v>
          </cell>
          <cell r="D426" t="str">
            <v>ml</v>
          </cell>
          <cell r="E426">
            <v>50</v>
          </cell>
          <cell r="F426">
            <v>2</v>
          </cell>
          <cell r="G426">
            <v>20</v>
          </cell>
          <cell r="H426">
            <v>1</v>
          </cell>
          <cell r="I426">
            <v>10</v>
          </cell>
          <cell r="J426">
            <v>1</v>
          </cell>
          <cell r="M426">
            <v>10</v>
          </cell>
          <cell r="N426">
            <v>1</v>
          </cell>
          <cell r="O426">
            <v>20</v>
          </cell>
          <cell r="P426">
            <v>1</v>
          </cell>
          <cell r="Q426">
            <v>50</v>
          </cell>
          <cell r="R426">
            <v>3</v>
          </cell>
          <cell r="S426">
            <v>15</v>
          </cell>
          <cell r="T426">
            <v>1</v>
          </cell>
          <cell r="U426">
            <v>20</v>
          </cell>
          <cell r="V426">
            <v>1</v>
          </cell>
          <cell r="Y426">
            <v>60</v>
          </cell>
          <cell r="Z426">
            <v>1</v>
          </cell>
          <cell r="AC426">
            <v>255</v>
          </cell>
          <cell r="AD426">
            <v>12</v>
          </cell>
          <cell r="AE426">
            <v>145</v>
          </cell>
          <cell r="AF426">
            <v>6</v>
          </cell>
        </row>
        <row r="427">
          <cell r="A427" t="str">
            <v>3.10.060002.0007</v>
          </cell>
          <cell r="B427" t="str">
            <v>FAS05-120</v>
          </cell>
          <cell r="C427" t="str">
            <v>120U/μl</v>
          </cell>
          <cell r="D427" t="str">
            <v>ml</v>
          </cell>
          <cell r="O427">
            <v>16</v>
          </cell>
          <cell r="P427">
            <v>1</v>
          </cell>
          <cell r="AC427">
            <v>16</v>
          </cell>
          <cell r="AD427">
            <v>1</v>
          </cell>
          <cell r="AE427">
            <v>0</v>
          </cell>
          <cell r="AF427">
            <v>0</v>
          </cell>
        </row>
        <row r="428">
          <cell r="A428" t="str">
            <v>3.10.060003.0003</v>
          </cell>
          <cell r="B428" t="str">
            <v>AS21</v>
          </cell>
          <cell r="C428" t="str">
            <v>1×</v>
          </cell>
          <cell r="D428" t="str">
            <v>ml</v>
          </cell>
          <cell r="E428">
            <v>15000</v>
          </cell>
          <cell r="F428">
            <v>1</v>
          </cell>
          <cell r="I428">
            <v>5400</v>
          </cell>
          <cell r="J428">
            <v>1</v>
          </cell>
          <cell r="M428">
            <v>1000</v>
          </cell>
          <cell r="N428">
            <v>1</v>
          </cell>
          <cell r="O428">
            <v>30000</v>
          </cell>
          <cell r="P428">
            <v>1</v>
          </cell>
          <cell r="Q428">
            <v>30000</v>
          </cell>
          <cell r="R428">
            <v>1</v>
          </cell>
          <cell r="U428">
            <v>500</v>
          </cell>
          <cell r="V428">
            <v>1</v>
          </cell>
          <cell r="AC428">
            <v>81900</v>
          </cell>
          <cell r="AD428">
            <v>6</v>
          </cell>
          <cell r="AE428">
            <v>38.125</v>
          </cell>
          <cell r="AF428">
            <v>2</v>
          </cell>
        </row>
        <row r="429">
          <cell r="A429" t="str">
            <v>3.10.060003.0004</v>
          </cell>
          <cell r="B429" t="str">
            <v>AS21</v>
          </cell>
          <cell r="C429" t="str">
            <v>1×</v>
          </cell>
          <cell r="D429" t="str">
            <v>ml</v>
          </cell>
          <cell r="K429">
            <v>5</v>
          </cell>
          <cell r="L429">
            <v>1</v>
          </cell>
          <cell r="AC429">
            <v>5</v>
          </cell>
          <cell r="AD429">
            <v>1</v>
          </cell>
          <cell r="AE429">
            <v>0</v>
          </cell>
          <cell r="AF429">
            <v>0</v>
          </cell>
        </row>
        <row r="430">
          <cell r="A430" t="str">
            <v>3.10.060003.0005</v>
          </cell>
          <cell r="B430" t="str">
            <v>AS21</v>
          </cell>
          <cell r="C430" t="str">
            <v>1×</v>
          </cell>
          <cell r="D430" t="str">
            <v>ml</v>
          </cell>
          <cell r="O430">
            <v>10</v>
          </cell>
          <cell r="P430">
            <v>1</v>
          </cell>
          <cell r="S430">
            <v>74</v>
          </cell>
          <cell r="T430">
            <v>2</v>
          </cell>
          <cell r="AC430">
            <v>84</v>
          </cell>
          <cell r="AD430">
            <v>3</v>
          </cell>
          <cell r="AE430">
            <v>74</v>
          </cell>
          <cell r="AF430">
            <v>2</v>
          </cell>
        </row>
        <row r="431">
          <cell r="A431" t="str">
            <v>3.10.060003.0007</v>
          </cell>
          <cell r="B431" t="str">
            <v>AS21</v>
          </cell>
          <cell r="C431" t="str">
            <v>1×</v>
          </cell>
          <cell r="D431" t="str">
            <v>ml</v>
          </cell>
          <cell r="G431">
            <v>10</v>
          </cell>
          <cell r="H431">
            <v>1</v>
          </cell>
          <cell r="Y431">
            <v>62.5</v>
          </cell>
          <cell r="Z431">
            <v>3</v>
          </cell>
          <cell r="AA431">
            <v>36</v>
          </cell>
          <cell r="AB431">
            <v>1</v>
          </cell>
          <cell r="AC431">
            <v>108.5</v>
          </cell>
          <cell r="AD431">
            <v>5</v>
          </cell>
          <cell r="AE431">
            <v>19.7</v>
          </cell>
          <cell r="AF431">
            <v>4</v>
          </cell>
        </row>
        <row r="432">
          <cell r="A432" t="str">
            <v>3.10.060003.0008</v>
          </cell>
          <cell r="B432" t="str">
            <v>AS21</v>
          </cell>
          <cell r="C432" t="str">
            <v>1×</v>
          </cell>
          <cell r="D432" t="str">
            <v>ml</v>
          </cell>
          <cell r="O432">
            <v>230</v>
          </cell>
          <cell r="P432">
            <v>3</v>
          </cell>
          <cell r="W432">
            <v>10</v>
          </cell>
          <cell r="X432">
            <v>1</v>
          </cell>
          <cell r="AC432">
            <v>240</v>
          </cell>
          <cell r="AD432">
            <v>4</v>
          </cell>
          <cell r="AE432">
            <v>10</v>
          </cell>
          <cell r="AF432">
            <v>1</v>
          </cell>
        </row>
        <row r="433">
          <cell r="A433" t="str">
            <v>3.10.060003.0009</v>
          </cell>
          <cell r="B433" t="str">
            <v>AS21</v>
          </cell>
          <cell r="C433" t="str">
            <v>1×</v>
          </cell>
          <cell r="D433" t="str">
            <v>ml</v>
          </cell>
          <cell r="G433">
            <v>250</v>
          </cell>
          <cell r="H433">
            <v>1</v>
          </cell>
          <cell r="Y433">
            <v>125</v>
          </cell>
          <cell r="Z433">
            <v>1</v>
          </cell>
          <cell r="AA433">
            <v>40</v>
          </cell>
          <cell r="AB433">
            <v>2</v>
          </cell>
          <cell r="AC433">
            <v>415</v>
          </cell>
          <cell r="AD433">
            <v>4</v>
          </cell>
          <cell r="AE433">
            <v>165</v>
          </cell>
          <cell r="AF433">
            <v>3</v>
          </cell>
        </row>
        <row r="434">
          <cell r="A434" t="str">
            <v>3.10.060003.0022</v>
          </cell>
          <cell r="B434" t="str">
            <v>AS21</v>
          </cell>
          <cell r="C434" t="str">
            <v>1×</v>
          </cell>
          <cell r="D434" t="str">
            <v>ml</v>
          </cell>
          <cell r="G434">
            <v>80</v>
          </cell>
          <cell r="H434">
            <v>1</v>
          </cell>
          <cell r="I434">
            <v>120</v>
          </cell>
          <cell r="J434">
            <v>2</v>
          </cell>
          <cell r="M434">
            <v>100</v>
          </cell>
          <cell r="N434">
            <v>1</v>
          </cell>
          <cell r="Q434">
            <v>100</v>
          </cell>
          <cell r="R434">
            <v>1</v>
          </cell>
          <cell r="AC434">
            <v>400</v>
          </cell>
          <cell r="AD434">
            <v>5</v>
          </cell>
          <cell r="AE434">
            <v>100</v>
          </cell>
          <cell r="AF434">
            <v>1</v>
          </cell>
        </row>
        <row r="435">
          <cell r="A435" t="str">
            <v>3.10.060003.0026</v>
          </cell>
          <cell r="B435" t="str">
            <v>AS21</v>
          </cell>
          <cell r="C435" t="str">
            <v>1×</v>
          </cell>
          <cell r="D435" t="str">
            <v>ml</v>
          </cell>
          <cell r="E435">
            <v>660</v>
          </cell>
          <cell r="F435">
            <v>3</v>
          </cell>
          <cell r="G435">
            <v>1240</v>
          </cell>
          <cell r="H435">
            <v>2</v>
          </cell>
          <cell r="I435">
            <v>140</v>
          </cell>
          <cell r="J435">
            <v>3</v>
          </cell>
          <cell r="K435">
            <v>1200</v>
          </cell>
          <cell r="L435">
            <v>1</v>
          </cell>
          <cell r="O435">
            <v>100</v>
          </cell>
          <cell r="P435">
            <v>1</v>
          </cell>
          <cell r="Q435">
            <v>200</v>
          </cell>
          <cell r="R435">
            <v>1</v>
          </cell>
          <cell r="S435">
            <v>620</v>
          </cell>
          <cell r="T435">
            <v>5</v>
          </cell>
          <cell r="U435">
            <v>800</v>
          </cell>
          <cell r="V435">
            <v>2</v>
          </cell>
          <cell r="Y435">
            <v>610</v>
          </cell>
          <cell r="Z435">
            <v>2</v>
          </cell>
          <cell r="AC435">
            <v>5570</v>
          </cell>
          <cell r="AD435">
            <v>20</v>
          </cell>
          <cell r="AE435">
            <v>2230</v>
          </cell>
          <cell r="AF435">
            <v>10</v>
          </cell>
        </row>
        <row r="436">
          <cell r="A436" t="str">
            <v>3.10.060003.0027</v>
          </cell>
          <cell r="B436" t="str">
            <v>AS21</v>
          </cell>
          <cell r="C436" t="str">
            <v>1×</v>
          </cell>
          <cell r="D436" t="str">
            <v>ml</v>
          </cell>
          <cell r="E436">
            <v>200</v>
          </cell>
          <cell r="F436">
            <v>1</v>
          </cell>
          <cell r="G436">
            <v>100</v>
          </cell>
          <cell r="H436">
            <v>1</v>
          </cell>
          <cell r="I436">
            <v>400</v>
          </cell>
          <cell r="J436">
            <v>1</v>
          </cell>
          <cell r="K436">
            <v>2000</v>
          </cell>
          <cell r="L436">
            <v>1</v>
          </cell>
          <cell r="M436">
            <v>4000</v>
          </cell>
          <cell r="N436">
            <v>2</v>
          </cell>
          <cell r="O436">
            <v>4000</v>
          </cell>
          <cell r="P436">
            <v>2</v>
          </cell>
          <cell r="Q436">
            <v>2000</v>
          </cell>
          <cell r="R436">
            <v>1</v>
          </cell>
          <cell r="S436">
            <v>4200</v>
          </cell>
          <cell r="T436">
            <v>3</v>
          </cell>
          <cell r="U436">
            <v>4000</v>
          </cell>
          <cell r="V436">
            <v>1</v>
          </cell>
          <cell r="W436">
            <v>5200</v>
          </cell>
          <cell r="X436">
            <v>5</v>
          </cell>
          <cell r="Y436">
            <v>5000</v>
          </cell>
          <cell r="Z436">
            <v>4</v>
          </cell>
          <cell r="AA436">
            <v>6600</v>
          </cell>
          <cell r="AB436">
            <v>5</v>
          </cell>
          <cell r="AC436">
            <v>37700</v>
          </cell>
          <cell r="AD436">
            <v>27</v>
          </cell>
          <cell r="AE436">
            <v>27000</v>
          </cell>
          <cell r="AF436">
            <v>19</v>
          </cell>
        </row>
        <row r="437">
          <cell r="A437" t="str">
            <v>3.10.070001.0001</v>
          </cell>
          <cell r="B437" t="str">
            <v>AS01-50</v>
          </cell>
          <cell r="C437" t="str">
            <v>50mg/ml</v>
          </cell>
          <cell r="D437" t="str">
            <v>ml</v>
          </cell>
          <cell r="I437">
            <v>0.1</v>
          </cell>
          <cell r="J437">
            <v>1</v>
          </cell>
          <cell r="K437">
            <v>0.1</v>
          </cell>
          <cell r="L437">
            <v>1</v>
          </cell>
          <cell r="Q437">
            <v>2</v>
          </cell>
          <cell r="R437">
            <v>1</v>
          </cell>
          <cell r="U437">
            <v>0.5</v>
          </cell>
          <cell r="V437">
            <v>1</v>
          </cell>
          <cell r="AC437">
            <v>2.7</v>
          </cell>
          <cell r="AD437">
            <v>4</v>
          </cell>
          <cell r="AE437">
            <v>0.05</v>
          </cell>
          <cell r="AF437">
            <v>2</v>
          </cell>
        </row>
        <row r="438">
          <cell r="A438" t="str">
            <v>3.10.070001.0002</v>
          </cell>
          <cell r="B438" t="str">
            <v>AS01-50</v>
          </cell>
          <cell r="C438" t="str">
            <v>50mg/ml</v>
          </cell>
          <cell r="D438" t="str">
            <v>ml</v>
          </cell>
          <cell r="O438">
            <v>1</v>
          </cell>
          <cell r="P438">
            <v>1</v>
          </cell>
          <cell r="AC438">
            <v>1</v>
          </cell>
          <cell r="AD438">
            <v>1</v>
          </cell>
          <cell r="AE438">
            <v>0</v>
          </cell>
          <cell r="AF438">
            <v>0</v>
          </cell>
        </row>
        <row r="439">
          <cell r="A439" t="str">
            <v>3.10.070001.0003</v>
          </cell>
          <cell r="B439" t="str">
            <v>AS01-50</v>
          </cell>
          <cell r="C439" t="str">
            <v>50mg/ml</v>
          </cell>
          <cell r="D439" t="str">
            <v>ml</v>
          </cell>
          <cell r="Y439">
            <v>10</v>
          </cell>
          <cell r="Z439">
            <v>1</v>
          </cell>
          <cell r="AA439">
            <v>5</v>
          </cell>
          <cell r="AB439">
            <v>1</v>
          </cell>
          <cell r="AC439">
            <v>15</v>
          </cell>
          <cell r="AD439">
            <v>2</v>
          </cell>
          <cell r="AE439">
            <v>0.3</v>
          </cell>
          <cell r="AF439">
            <v>2</v>
          </cell>
        </row>
        <row r="440">
          <cell r="A440" t="str">
            <v>3.10.070001.0005</v>
          </cell>
          <cell r="B440" t="str">
            <v>AS01</v>
          </cell>
          <cell r="C440" t="str">
            <v>10mg/ml</v>
          </cell>
          <cell r="D440" t="str">
            <v>ml</v>
          </cell>
          <cell r="G440">
            <v>0.1</v>
          </cell>
          <cell r="H440">
            <v>1</v>
          </cell>
          <cell r="I440">
            <v>0.1</v>
          </cell>
          <cell r="J440">
            <v>1</v>
          </cell>
          <cell r="M440">
            <v>0.2</v>
          </cell>
          <cell r="N440">
            <v>1</v>
          </cell>
          <cell r="S440">
            <v>0.1</v>
          </cell>
          <cell r="T440">
            <v>1</v>
          </cell>
          <cell r="AC440">
            <v>0.5</v>
          </cell>
          <cell r="AD440">
            <v>4</v>
          </cell>
          <cell r="AE440">
            <v>0.1</v>
          </cell>
          <cell r="AF440">
            <v>1</v>
          </cell>
        </row>
        <row r="441">
          <cell r="A441" t="str">
            <v>3.10.070001.0006</v>
          </cell>
          <cell r="B441" t="str">
            <v>FE103</v>
          </cell>
          <cell r="C441" t="str">
            <v>10mg/ml</v>
          </cell>
          <cell r="D441" t="str">
            <v>ml</v>
          </cell>
          <cell r="Q441">
            <v>4</v>
          </cell>
          <cell r="R441">
            <v>1</v>
          </cell>
          <cell r="AC441">
            <v>4</v>
          </cell>
          <cell r="AD441">
            <v>1</v>
          </cell>
          <cell r="AE441">
            <v>4</v>
          </cell>
          <cell r="AF441">
            <v>1</v>
          </cell>
        </row>
        <row r="442">
          <cell r="A442" t="str">
            <v>3.10.070001.0007</v>
          </cell>
          <cell r="B442" t="str">
            <v>AS01</v>
          </cell>
          <cell r="C442" t="str">
            <v>10mg/ml</v>
          </cell>
          <cell r="D442" t="str">
            <v>ml</v>
          </cell>
          <cell r="E442">
            <v>20</v>
          </cell>
          <cell r="F442">
            <v>1</v>
          </cell>
          <cell r="I442">
            <v>20</v>
          </cell>
          <cell r="J442">
            <v>2</v>
          </cell>
          <cell r="K442">
            <v>20</v>
          </cell>
          <cell r="L442">
            <v>1</v>
          </cell>
          <cell r="Q442">
            <v>20</v>
          </cell>
          <cell r="R442">
            <v>1</v>
          </cell>
          <cell r="AC442">
            <v>80</v>
          </cell>
          <cell r="AD442">
            <v>5</v>
          </cell>
          <cell r="AE442">
            <v>20</v>
          </cell>
          <cell r="AF442">
            <v>1</v>
          </cell>
        </row>
        <row r="443">
          <cell r="A443" t="str">
            <v>3.10.070001.0008</v>
          </cell>
          <cell r="B443" t="str">
            <v>AS01</v>
          </cell>
          <cell r="C443" t="str">
            <v>10mg/ml</v>
          </cell>
          <cell r="D443" t="str">
            <v>ml</v>
          </cell>
          <cell r="I443">
            <v>80</v>
          </cell>
          <cell r="J443">
            <v>1</v>
          </cell>
          <cell r="AC443">
            <v>80</v>
          </cell>
          <cell r="AD443">
            <v>1</v>
          </cell>
          <cell r="AE443">
            <v>0</v>
          </cell>
          <cell r="AF443">
            <v>0</v>
          </cell>
        </row>
        <row r="444">
          <cell r="A444" t="str">
            <v>3.10.070001.0021</v>
          </cell>
          <cell r="B444" t="str">
            <v>AS01</v>
          </cell>
          <cell r="C444" t="str">
            <v>10mg/ml</v>
          </cell>
          <cell r="D444" t="str">
            <v>ml</v>
          </cell>
          <cell r="M444">
            <v>20</v>
          </cell>
          <cell r="N444">
            <v>1</v>
          </cell>
          <cell r="AC444">
            <v>20</v>
          </cell>
          <cell r="AD444">
            <v>1</v>
          </cell>
          <cell r="AE444">
            <v>0</v>
          </cell>
          <cell r="AF444">
            <v>0</v>
          </cell>
        </row>
        <row r="445">
          <cell r="A445" t="str">
            <v>3.10.070001.0022</v>
          </cell>
          <cell r="B445" t="str">
            <v>AS01</v>
          </cell>
          <cell r="C445" t="str">
            <v>10mg/ml</v>
          </cell>
          <cell r="D445" t="str">
            <v>ml</v>
          </cell>
          <cell r="K445">
            <v>120</v>
          </cell>
          <cell r="L445">
            <v>1</v>
          </cell>
          <cell r="M445">
            <v>100</v>
          </cell>
          <cell r="N445">
            <v>1</v>
          </cell>
          <cell r="Q445">
            <v>80</v>
          </cell>
          <cell r="R445">
            <v>1</v>
          </cell>
          <cell r="Y445">
            <v>100</v>
          </cell>
          <cell r="Z445">
            <v>1</v>
          </cell>
          <cell r="AC445">
            <v>400</v>
          </cell>
          <cell r="AD445">
            <v>4</v>
          </cell>
          <cell r="AE445">
            <v>180</v>
          </cell>
          <cell r="AF445">
            <v>2</v>
          </cell>
        </row>
        <row r="446">
          <cell r="A446" t="str">
            <v>3.10.070002.0001</v>
          </cell>
          <cell r="B446" t="str">
            <v>AS02</v>
          </cell>
          <cell r="C446" t="str">
            <v>10mg/ml</v>
          </cell>
          <cell r="D446" t="str">
            <v>ml</v>
          </cell>
          <cell r="K446">
            <v>0.1</v>
          </cell>
          <cell r="L446">
            <v>1</v>
          </cell>
          <cell r="Q446">
            <v>0.1</v>
          </cell>
          <cell r="R446">
            <v>1</v>
          </cell>
          <cell r="AA446">
            <v>0.1</v>
          </cell>
          <cell r="AB446">
            <v>1</v>
          </cell>
          <cell r="AC446">
            <v>0.3</v>
          </cell>
          <cell r="AD446">
            <v>3</v>
          </cell>
          <cell r="AE446">
            <v>0.2</v>
          </cell>
          <cell r="AF446">
            <v>2</v>
          </cell>
        </row>
        <row r="447">
          <cell r="A447" t="str">
            <v>3.10.070002.0002</v>
          </cell>
          <cell r="B447" t="str">
            <v>AS02</v>
          </cell>
          <cell r="C447" t="str">
            <v>10mg/ml</v>
          </cell>
          <cell r="D447" t="str">
            <v>ml</v>
          </cell>
          <cell r="AA447">
            <v>2</v>
          </cell>
          <cell r="AB447">
            <v>1</v>
          </cell>
          <cell r="AC447">
            <v>2</v>
          </cell>
          <cell r="AD447">
            <v>1</v>
          </cell>
          <cell r="AE447">
            <v>2</v>
          </cell>
          <cell r="AF447">
            <v>1</v>
          </cell>
        </row>
        <row r="448">
          <cell r="A448" t="str">
            <v>3.20.010001.0001</v>
          </cell>
          <cell r="B448" t="str">
            <v>IME-DR0601-I-B32T</v>
          </cell>
          <cell r="C448" t="str">
            <v>32T瓶装试剂，宝泰仪盒</v>
          </cell>
          <cell r="D448" t="str">
            <v>盒</v>
          </cell>
          <cell r="S448">
            <v>6</v>
          </cell>
          <cell r="T448">
            <v>4</v>
          </cell>
          <cell r="AC448">
            <v>6</v>
          </cell>
          <cell r="AD448">
            <v>4</v>
          </cell>
          <cell r="AE448">
            <v>6</v>
          </cell>
          <cell r="AF448">
            <v>4</v>
          </cell>
        </row>
        <row r="449">
          <cell r="A449" t="str">
            <v>3.20.010001.0004</v>
          </cell>
          <cell r="B449" t="str">
            <v>IME-DR0601-I-B48T</v>
          </cell>
          <cell r="C449" t="str">
            <v>48T瓶装试剂，宝泰仪盒</v>
          </cell>
          <cell r="D449" t="str">
            <v>盒</v>
          </cell>
          <cell r="S449">
            <v>30</v>
          </cell>
          <cell r="T449">
            <v>1</v>
          </cell>
          <cell r="U449">
            <v>100</v>
          </cell>
          <cell r="V449">
            <v>2</v>
          </cell>
          <cell r="Y449">
            <v>150</v>
          </cell>
          <cell r="Z449">
            <v>3</v>
          </cell>
          <cell r="AC449">
            <v>280</v>
          </cell>
          <cell r="AD449">
            <v>6</v>
          </cell>
          <cell r="AE449">
            <v>280</v>
          </cell>
          <cell r="AF449">
            <v>6</v>
          </cell>
        </row>
        <row r="450">
          <cell r="A450" t="str">
            <v>3.20.010001.0010</v>
          </cell>
          <cell r="B450" t="str">
            <v>IME-DR0601-I-B96T</v>
          </cell>
          <cell r="C450" t="str">
            <v>96T瓶装试剂，宝泰仪盒</v>
          </cell>
          <cell r="D450" t="str">
            <v>盒</v>
          </cell>
          <cell r="U450">
            <v>100</v>
          </cell>
          <cell r="V450">
            <v>2</v>
          </cell>
          <cell r="AC450">
            <v>100</v>
          </cell>
          <cell r="AD450">
            <v>2</v>
          </cell>
          <cell r="AE450">
            <v>100</v>
          </cell>
          <cell r="AF450">
            <v>2</v>
          </cell>
        </row>
        <row r="451">
          <cell r="A451" t="str">
            <v>3.20.010001.0012</v>
          </cell>
          <cell r="B451" t="str">
            <v>IME-DR0601-I-B96T</v>
          </cell>
          <cell r="C451" t="str">
            <v>96T瓶装试剂</v>
          </cell>
          <cell r="D451" t="str">
            <v>盒</v>
          </cell>
          <cell r="M451">
            <v>26</v>
          </cell>
          <cell r="N451">
            <v>1</v>
          </cell>
          <cell r="AC451">
            <v>26</v>
          </cell>
          <cell r="AD451">
            <v>1</v>
          </cell>
          <cell r="AE451">
            <v>0</v>
          </cell>
          <cell r="AF451">
            <v>0</v>
          </cell>
        </row>
        <row r="452">
          <cell r="A452" t="str">
            <v>3.20.010001.0027</v>
          </cell>
          <cell r="B452" t="str">
            <v>IME-DR0601-I-W96T</v>
          </cell>
          <cell r="C452" t="str">
            <v>96T预封装，16T全组分/板×6，A15排列，白盒</v>
          </cell>
          <cell r="D452" t="str">
            <v>盒</v>
          </cell>
          <cell r="O452">
            <v>20</v>
          </cell>
          <cell r="P452">
            <v>1</v>
          </cell>
          <cell r="Q452">
            <v>55</v>
          </cell>
          <cell r="R452">
            <v>2</v>
          </cell>
          <cell r="S452">
            <v>30</v>
          </cell>
          <cell r="T452">
            <v>1</v>
          </cell>
          <cell r="U452">
            <v>4</v>
          </cell>
          <cell r="V452">
            <v>1</v>
          </cell>
          <cell r="W452">
            <v>30</v>
          </cell>
          <cell r="X452">
            <v>1</v>
          </cell>
          <cell r="Y452">
            <v>30</v>
          </cell>
          <cell r="Z452">
            <v>1</v>
          </cell>
          <cell r="AC452">
            <v>169</v>
          </cell>
          <cell r="AD452">
            <v>7</v>
          </cell>
          <cell r="AE452">
            <v>149</v>
          </cell>
          <cell r="AF452">
            <v>6</v>
          </cell>
        </row>
        <row r="453">
          <cell r="A453" t="str">
            <v>3.20.010001.0054</v>
          </cell>
          <cell r="B453" t="str">
            <v>IME-DR0601-I-W64T</v>
          </cell>
          <cell r="C453" t="str">
            <v>64T预封装，16T全组分/板×4，A15排列</v>
          </cell>
          <cell r="D453" t="str">
            <v>盒</v>
          </cell>
          <cell r="M453">
            <v>130</v>
          </cell>
          <cell r="N453">
            <v>2</v>
          </cell>
          <cell r="S453">
            <v>20</v>
          </cell>
          <cell r="T453">
            <v>2</v>
          </cell>
          <cell r="Y453">
            <v>90</v>
          </cell>
          <cell r="Z453">
            <v>4</v>
          </cell>
          <cell r="AA453">
            <v>20</v>
          </cell>
          <cell r="AB453">
            <v>1</v>
          </cell>
          <cell r="AC453">
            <v>260</v>
          </cell>
          <cell r="AD453">
            <v>9</v>
          </cell>
          <cell r="AE453">
            <v>130</v>
          </cell>
          <cell r="AF453">
            <v>7</v>
          </cell>
        </row>
        <row r="454">
          <cell r="A454" t="str">
            <v>3.20.010001.0131</v>
          </cell>
          <cell r="B454" t="str">
            <v>IME-DR0601-I-W32T</v>
          </cell>
          <cell r="C454" t="str">
            <v xml:space="preserve">32T预封装，8T/板*4 A排列15 </v>
          </cell>
          <cell r="D454" t="str">
            <v>盒</v>
          </cell>
          <cell r="Q454">
            <v>20</v>
          </cell>
          <cell r="R454">
            <v>1</v>
          </cell>
          <cell r="S454">
            <v>40</v>
          </cell>
          <cell r="T454">
            <v>3</v>
          </cell>
          <cell r="Y454">
            <v>60</v>
          </cell>
          <cell r="Z454">
            <v>3</v>
          </cell>
          <cell r="AA454">
            <v>60</v>
          </cell>
          <cell r="AB454">
            <v>2</v>
          </cell>
          <cell r="AC454">
            <v>180</v>
          </cell>
          <cell r="AD454">
            <v>9</v>
          </cell>
          <cell r="AE454">
            <v>180</v>
          </cell>
          <cell r="AF454">
            <v>9</v>
          </cell>
        </row>
        <row r="455">
          <cell r="A455" t="str">
            <v>3.20.010001.0137</v>
          </cell>
          <cell r="B455" t="str">
            <v>IME-DR0601-I-W48T</v>
          </cell>
          <cell r="C455" t="str">
            <v>48T预封装，8T全组分/板×6，A15排列，白盒</v>
          </cell>
          <cell r="D455" t="str">
            <v>盒</v>
          </cell>
          <cell r="Q455">
            <v>10</v>
          </cell>
          <cell r="R455">
            <v>1</v>
          </cell>
          <cell r="W455">
            <v>15</v>
          </cell>
          <cell r="X455">
            <v>1</v>
          </cell>
          <cell r="Y455">
            <v>10</v>
          </cell>
          <cell r="Z455">
            <v>1</v>
          </cell>
          <cell r="AC455">
            <v>35</v>
          </cell>
          <cell r="AD455">
            <v>3</v>
          </cell>
          <cell r="AE455">
            <v>35</v>
          </cell>
          <cell r="AF455">
            <v>3</v>
          </cell>
        </row>
        <row r="456">
          <cell r="A456" t="str">
            <v>3.20.010001.0139</v>
          </cell>
          <cell r="B456" t="str">
            <v>(空白)</v>
          </cell>
          <cell r="C456" t="str">
            <v>24T预封装，BTE-8机型标准管</v>
          </cell>
          <cell r="D456" t="str">
            <v>盒</v>
          </cell>
          <cell r="U456">
            <v>10</v>
          </cell>
          <cell r="V456">
            <v>1</v>
          </cell>
          <cell r="AA456">
            <v>16</v>
          </cell>
          <cell r="AB456">
            <v>1</v>
          </cell>
          <cell r="AC456">
            <v>26</v>
          </cell>
          <cell r="AD456">
            <v>2</v>
          </cell>
          <cell r="AE456">
            <v>26</v>
          </cell>
          <cell r="AF456">
            <v>2</v>
          </cell>
        </row>
        <row r="457">
          <cell r="A457" t="str">
            <v>3.20.010001.0141</v>
          </cell>
          <cell r="B457" t="str">
            <v>IME-DR0601-I-W64T</v>
          </cell>
          <cell r="C457" t="str">
            <v>64T预封装，16T全组分/板×4，A15排列，白盒</v>
          </cell>
          <cell r="D457" t="str">
            <v>盒</v>
          </cell>
          <cell r="Q457">
            <v>10</v>
          </cell>
          <cell r="R457">
            <v>1</v>
          </cell>
          <cell r="U457">
            <v>25</v>
          </cell>
          <cell r="V457">
            <v>2</v>
          </cell>
          <cell r="W457">
            <v>15</v>
          </cell>
          <cell r="X457">
            <v>1</v>
          </cell>
          <cell r="AA457">
            <v>6</v>
          </cell>
          <cell r="AB457">
            <v>1</v>
          </cell>
          <cell r="AC457">
            <v>56</v>
          </cell>
          <cell r="AD457">
            <v>5</v>
          </cell>
          <cell r="AE457">
            <v>56</v>
          </cell>
          <cell r="AF457">
            <v>5</v>
          </cell>
        </row>
        <row r="458">
          <cell r="A458" t="str">
            <v>3.20.010001.0142</v>
          </cell>
          <cell r="B458" t="str">
            <v>IME-DR0601-I-W50T</v>
          </cell>
          <cell r="C458" t="str">
            <v>50T预封装，BTE-8机型标准管，白盒</v>
          </cell>
          <cell r="D458" t="str">
            <v>盒</v>
          </cell>
          <cell r="U458">
            <v>20</v>
          </cell>
          <cell r="V458">
            <v>1</v>
          </cell>
          <cell r="AC458">
            <v>20</v>
          </cell>
          <cell r="AD458">
            <v>1</v>
          </cell>
          <cell r="AE458">
            <v>20</v>
          </cell>
          <cell r="AF458">
            <v>1</v>
          </cell>
        </row>
        <row r="459">
          <cell r="A459" t="str">
            <v>3.20.010005.0012</v>
          </cell>
          <cell r="B459" t="str">
            <v>IME-DR0601-III-B96T</v>
          </cell>
          <cell r="C459" t="str">
            <v>96T瓶装试剂，宝泰仪盒</v>
          </cell>
          <cell r="D459" t="str">
            <v>盒</v>
          </cell>
          <cell r="Q459">
            <v>1</v>
          </cell>
          <cell r="R459">
            <v>1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</row>
        <row r="460">
          <cell r="A460" t="str">
            <v>3.20.020004.0001</v>
          </cell>
          <cell r="B460" t="str">
            <v>IME-DR0101-III-B32T</v>
          </cell>
          <cell r="C460" t="str">
            <v>32T瓶装试剂</v>
          </cell>
          <cell r="D460" t="str">
            <v>盒</v>
          </cell>
          <cell r="Q460">
            <v>3</v>
          </cell>
          <cell r="R460">
            <v>1</v>
          </cell>
          <cell r="U460">
            <v>1</v>
          </cell>
          <cell r="V460">
            <v>1</v>
          </cell>
          <cell r="AC460">
            <v>4</v>
          </cell>
          <cell r="AD460">
            <v>2</v>
          </cell>
          <cell r="AE460">
            <v>4</v>
          </cell>
          <cell r="AF460">
            <v>2</v>
          </cell>
        </row>
        <row r="461">
          <cell r="A461" t="str">
            <v>3.20.020004.0004</v>
          </cell>
          <cell r="B461" t="str">
            <v>IME-DR0101-III-B96T</v>
          </cell>
          <cell r="C461" t="str">
            <v>96T瓶装试剂</v>
          </cell>
          <cell r="D461" t="str">
            <v>盒</v>
          </cell>
          <cell r="M461">
            <v>26</v>
          </cell>
          <cell r="N461">
            <v>1</v>
          </cell>
          <cell r="AC461">
            <v>26</v>
          </cell>
          <cell r="AD461">
            <v>1</v>
          </cell>
          <cell r="AE461">
            <v>0</v>
          </cell>
          <cell r="AF461">
            <v>0</v>
          </cell>
        </row>
        <row r="462">
          <cell r="A462" t="str">
            <v>3.20.020004.0014</v>
          </cell>
          <cell r="B462" t="str">
            <v>IME-DR0101-III-W96T</v>
          </cell>
          <cell r="C462" t="str">
            <v>96T预封装，16T全组分/板×2,A14排列，白盒</v>
          </cell>
          <cell r="D462" t="str">
            <v>盒</v>
          </cell>
          <cell r="U462">
            <v>4</v>
          </cell>
          <cell r="V462">
            <v>1</v>
          </cell>
          <cell r="AC462">
            <v>4</v>
          </cell>
          <cell r="AD462">
            <v>1</v>
          </cell>
          <cell r="AE462">
            <v>4</v>
          </cell>
          <cell r="AF462">
            <v>1</v>
          </cell>
        </row>
        <row r="463">
          <cell r="A463" t="str">
            <v>3.20.020004.0015</v>
          </cell>
          <cell r="B463" t="str">
            <v>IME-DR0101-III-W64T</v>
          </cell>
          <cell r="C463" t="str">
            <v>64T预封装，16T全组分/板×4,D15排列</v>
          </cell>
          <cell r="D463" t="str">
            <v>盒</v>
          </cell>
          <cell r="M463">
            <v>130</v>
          </cell>
          <cell r="N463">
            <v>2</v>
          </cell>
          <cell r="AC463">
            <v>130</v>
          </cell>
          <cell r="AD463">
            <v>2</v>
          </cell>
          <cell r="AE463">
            <v>0</v>
          </cell>
          <cell r="AF463">
            <v>0</v>
          </cell>
        </row>
        <row r="464">
          <cell r="A464" t="str">
            <v>3.20.020004.0017</v>
          </cell>
          <cell r="B464" t="str">
            <v>IME-DR0101-III-B96T</v>
          </cell>
          <cell r="C464" t="str">
            <v>96T瓶装试剂，白盒</v>
          </cell>
          <cell r="D464" t="str">
            <v>盒</v>
          </cell>
          <cell r="S464">
            <v>417</v>
          </cell>
          <cell r="T464">
            <v>2</v>
          </cell>
          <cell r="AA464">
            <v>3</v>
          </cell>
          <cell r="AB464">
            <v>1</v>
          </cell>
          <cell r="AC464">
            <v>420</v>
          </cell>
          <cell r="AD464">
            <v>3</v>
          </cell>
          <cell r="AE464">
            <v>420</v>
          </cell>
          <cell r="AF464">
            <v>3</v>
          </cell>
        </row>
        <row r="465">
          <cell r="A465" t="str">
            <v>3.20.030007.0002</v>
          </cell>
          <cell r="B465" t="str">
            <v>IIME-DR1001-I-B32T</v>
          </cell>
          <cell r="C465" t="str">
            <v>32T/盒</v>
          </cell>
          <cell r="D465" t="str">
            <v>盒</v>
          </cell>
          <cell r="S465">
            <v>1</v>
          </cell>
          <cell r="T465">
            <v>1</v>
          </cell>
          <cell r="AC465">
            <v>1</v>
          </cell>
          <cell r="AD465">
            <v>1</v>
          </cell>
          <cell r="AE465">
            <v>1</v>
          </cell>
          <cell r="AF465">
            <v>1</v>
          </cell>
        </row>
        <row r="466">
          <cell r="A466" t="str">
            <v>3.20.040008.0003</v>
          </cell>
          <cell r="B466" t="str">
            <v>IME-DR0901-Ⅱ-B32T</v>
          </cell>
          <cell r="C466" t="str">
            <v>32人份/盒（瓶装）</v>
          </cell>
          <cell r="D466" t="str">
            <v>盒</v>
          </cell>
          <cell r="S466">
            <v>4</v>
          </cell>
          <cell r="T466">
            <v>2</v>
          </cell>
          <cell r="U466">
            <v>1</v>
          </cell>
          <cell r="V466">
            <v>1</v>
          </cell>
          <cell r="AC466">
            <v>5</v>
          </cell>
          <cell r="AD466">
            <v>3</v>
          </cell>
          <cell r="AE466">
            <v>5</v>
          </cell>
          <cell r="AF466">
            <v>3</v>
          </cell>
        </row>
        <row r="467">
          <cell r="A467" t="str">
            <v>3.20.040008.0004</v>
          </cell>
          <cell r="B467" t="str">
            <v>IME-DR0901-Ⅱ-B96T</v>
          </cell>
          <cell r="C467" t="str">
            <v>96人份/盒（瓶装）</v>
          </cell>
          <cell r="D467" t="str">
            <v>盒</v>
          </cell>
          <cell r="E467">
            <v>2</v>
          </cell>
          <cell r="F467">
            <v>1</v>
          </cell>
          <cell r="I467">
            <v>2</v>
          </cell>
          <cell r="J467">
            <v>1</v>
          </cell>
          <cell r="M467">
            <v>3</v>
          </cell>
          <cell r="N467">
            <v>2</v>
          </cell>
          <cell r="Q467">
            <v>2</v>
          </cell>
          <cell r="R467">
            <v>1</v>
          </cell>
          <cell r="S467">
            <v>2</v>
          </cell>
          <cell r="T467">
            <v>1</v>
          </cell>
          <cell r="W467">
            <v>1</v>
          </cell>
          <cell r="X467">
            <v>1</v>
          </cell>
          <cell r="AC467">
            <v>12</v>
          </cell>
          <cell r="AD467">
            <v>7</v>
          </cell>
          <cell r="AE467">
            <v>5</v>
          </cell>
          <cell r="AF467">
            <v>3</v>
          </cell>
        </row>
        <row r="468">
          <cell r="A468" t="str">
            <v>3.20.040008.0006</v>
          </cell>
          <cell r="B468" t="str">
            <v>IME-DR0901-II-W64T</v>
          </cell>
          <cell r="C468" t="str">
            <v>64人份/盒（预封装）</v>
          </cell>
          <cell r="D468" t="str">
            <v>盒</v>
          </cell>
          <cell r="AA468">
            <v>16</v>
          </cell>
          <cell r="AB468">
            <v>1</v>
          </cell>
          <cell r="AC468">
            <v>16</v>
          </cell>
          <cell r="AD468">
            <v>1</v>
          </cell>
          <cell r="AE468">
            <v>16</v>
          </cell>
          <cell r="AF468">
            <v>1</v>
          </cell>
        </row>
        <row r="469">
          <cell r="A469" t="str">
            <v>3.21.01.0028</v>
          </cell>
          <cell r="B469" t="str">
            <v>(空白)</v>
          </cell>
          <cell r="C469" t="str">
            <v>100T/盒</v>
          </cell>
          <cell r="D469" t="str">
            <v>盒</v>
          </cell>
          <cell r="U469">
            <v>1</v>
          </cell>
          <cell r="V469">
            <v>1</v>
          </cell>
          <cell r="Y469">
            <v>1</v>
          </cell>
          <cell r="Z469">
            <v>1</v>
          </cell>
          <cell r="AC469">
            <v>2</v>
          </cell>
          <cell r="AD469">
            <v>2</v>
          </cell>
          <cell r="AE469">
            <v>2</v>
          </cell>
          <cell r="AF469">
            <v>2</v>
          </cell>
        </row>
        <row r="470">
          <cell r="A470" t="str">
            <v>3.22.01.0018</v>
          </cell>
          <cell r="B470" t="str">
            <v>(空白)</v>
          </cell>
          <cell r="C470" t="str">
            <v>100T/盒</v>
          </cell>
          <cell r="D470" t="str">
            <v>盒</v>
          </cell>
          <cell r="U470">
            <v>1</v>
          </cell>
          <cell r="V470">
            <v>1</v>
          </cell>
          <cell r="Y470">
            <v>1</v>
          </cell>
          <cell r="Z470">
            <v>1</v>
          </cell>
          <cell r="AC470">
            <v>2</v>
          </cell>
          <cell r="AD470">
            <v>2</v>
          </cell>
          <cell r="AE470">
            <v>2</v>
          </cell>
          <cell r="AF470">
            <v>2</v>
          </cell>
        </row>
        <row r="471">
          <cell r="A471" t="str">
            <v>3.24.010001.0050</v>
          </cell>
          <cell r="B471">
            <v>0</v>
          </cell>
          <cell r="C471" t="str">
            <v>50T/盒</v>
          </cell>
          <cell r="D471" t="str">
            <v>盒</v>
          </cell>
          <cell r="E471">
            <v>20</v>
          </cell>
          <cell r="F471">
            <v>1</v>
          </cell>
          <cell r="K471">
            <v>20</v>
          </cell>
          <cell r="L471">
            <v>1</v>
          </cell>
          <cell r="M471">
            <v>4</v>
          </cell>
          <cell r="N471">
            <v>1</v>
          </cell>
          <cell r="Q471">
            <v>20</v>
          </cell>
          <cell r="R471">
            <v>1</v>
          </cell>
          <cell r="Y471">
            <v>40</v>
          </cell>
          <cell r="Z471">
            <v>3</v>
          </cell>
          <cell r="AC471">
            <v>104</v>
          </cell>
          <cell r="AD471">
            <v>7</v>
          </cell>
          <cell r="AE471">
            <v>60</v>
          </cell>
          <cell r="AF471">
            <v>4</v>
          </cell>
        </row>
        <row r="472">
          <cell r="A472" t="str">
            <v>3.30.010008.0005</v>
          </cell>
          <cell r="B472" t="str">
            <v>FM2181-4-NA-014402</v>
          </cell>
          <cell r="C472" t="str">
            <v>2×</v>
          </cell>
          <cell r="D472" t="str">
            <v>ml</v>
          </cell>
          <cell r="W472">
            <v>80</v>
          </cell>
          <cell r="X472">
            <v>1</v>
          </cell>
          <cell r="AC472">
            <v>80</v>
          </cell>
          <cell r="AD472">
            <v>1</v>
          </cell>
          <cell r="AE472">
            <v>80</v>
          </cell>
          <cell r="AF472">
            <v>1</v>
          </cell>
        </row>
        <row r="473">
          <cell r="A473" t="str">
            <v>3.30.010008.0006</v>
          </cell>
          <cell r="B473" t="str">
            <v>FM2181-4-NA-014402</v>
          </cell>
          <cell r="C473" t="str">
            <v>2×</v>
          </cell>
          <cell r="D473" t="str">
            <v>ml</v>
          </cell>
          <cell r="W473">
            <v>50</v>
          </cell>
          <cell r="X473">
            <v>1</v>
          </cell>
          <cell r="AC473">
            <v>50</v>
          </cell>
          <cell r="AD473">
            <v>1</v>
          </cell>
          <cell r="AE473">
            <v>50</v>
          </cell>
          <cell r="AF473">
            <v>1</v>
          </cell>
        </row>
        <row r="474">
          <cell r="A474" t="str">
            <v>3.30.010008.0008</v>
          </cell>
          <cell r="B474" t="str">
            <v>FM2181-4-NA-014402</v>
          </cell>
          <cell r="C474" t="str">
            <v>2×</v>
          </cell>
          <cell r="D474" t="str">
            <v>ml</v>
          </cell>
          <cell r="W474">
            <v>37.5</v>
          </cell>
          <cell r="X474">
            <v>1</v>
          </cell>
          <cell r="AA474">
            <v>240</v>
          </cell>
          <cell r="AB474">
            <v>1</v>
          </cell>
          <cell r="AC474">
            <v>277.5</v>
          </cell>
          <cell r="AD474">
            <v>2</v>
          </cell>
          <cell r="AE474">
            <v>277.5</v>
          </cell>
          <cell r="AF474">
            <v>2</v>
          </cell>
        </row>
        <row r="475">
          <cell r="A475" t="str">
            <v>3.30.010011.0006</v>
          </cell>
          <cell r="B475" t="str">
            <v>FM2181-4-NA</v>
          </cell>
          <cell r="C475" t="str">
            <v>2×</v>
          </cell>
          <cell r="D475" t="str">
            <v>ml</v>
          </cell>
          <cell r="W475">
            <v>620</v>
          </cell>
          <cell r="X475">
            <v>1</v>
          </cell>
          <cell r="AC475">
            <v>620</v>
          </cell>
          <cell r="AD475">
            <v>1</v>
          </cell>
          <cell r="AE475">
            <v>620</v>
          </cell>
          <cell r="AF475">
            <v>1</v>
          </cell>
        </row>
        <row r="476">
          <cell r="A476" t="str">
            <v>3.30.010011.0007</v>
          </cell>
          <cell r="B476" t="str">
            <v>FM2181-4-NA</v>
          </cell>
          <cell r="C476" t="str">
            <v>2×</v>
          </cell>
          <cell r="D476" t="str">
            <v>ml</v>
          </cell>
          <cell r="AA476">
            <v>220</v>
          </cell>
          <cell r="AB476">
            <v>2</v>
          </cell>
          <cell r="AC476">
            <v>220</v>
          </cell>
          <cell r="AD476">
            <v>2</v>
          </cell>
          <cell r="AE476">
            <v>220</v>
          </cell>
          <cell r="AF476">
            <v>2</v>
          </cell>
        </row>
        <row r="477">
          <cell r="A477" t="str">
            <v>3.30.010011.0011</v>
          </cell>
          <cell r="B477" t="str">
            <v>FM2181-4-NA</v>
          </cell>
          <cell r="C477" t="str">
            <v>2×</v>
          </cell>
          <cell r="D477" t="str">
            <v>ml</v>
          </cell>
          <cell r="AA477">
            <v>500</v>
          </cell>
          <cell r="AB477">
            <v>1</v>
          </cell>
          <cell r="AC477">
            <v>500</v>
          </cell>
          <cell r="AD477">
            <v>1</v>
          </cell>
          <cell r="AE477">
            <v>500</v>
          </cell>
          <cell r="AF477">
            <v>1</v>
          </cell>
        </row>
        <row r="478">
          <cell r="A478" t="str">
            <v>3.30.020002.0001</v>
          </cell>
          <cell r="B478" t="str">
            <v>FE16-NA</v>
          </cell>
          <cell r="C478" t="str">
            <v>5U/μl</v>
          </cell>
          <cell r="D478" t="str">
            <v>ml</v>
          </cell>
          <cell r="S478">
            <v>0.1</v>
          </cell>
          <cell r="T478">
            <v>1</v>
          </cell>
          <cell r="AC478">
            <v>0.1</v>
          </cell>
          <cell r="AD478">
            <v>1</v>
          </cell>
          <cell r="AE478">
            <v>0.1</v>
          </cell>
          <cell r="AF478">
            <v>1</v>
          </cell>
        </row>
        <row r="479">
          <cell r="A479" t="str">
            <v>3.30.020002.0002</v>
          </cell>
          <cell r="B479" t="str">
            <v>FE16-NA</v>
          </cell>
          <cell r="C479" t="str">
            <v>5U/μl</v>
          </cell>
          <cell r="D479" t="str">
            <v>ml</v>
          </cell>
          <cell r="G479">
            <v>1</v>
          </cell>
          <cell r="H479">
            <v>1</v>
          </cell>
          <cell r="K479">
            <v>10</v>
          </cell>
          <cell r="L479">
            <v>1</v>
          </cell>
          <cell r="AC479">
            <v>11</v>
          </cell>
          <cell r="AD479">
            <v>2</v>
          </cell>
          <cell r="AE479">
            <v>0</v>
          </cell>
          <cell r="AF479">
            <v>0</v>
          </cell>
        </row>
        <row r="480">
          <cell r="A480" t="str">
            <v>3.30.020008.0001</v>
          </cell>
          <cell r="B480" t="str">
            <v>FE03-20-NA</v>
          </cell>
          <cell r="C480" t="str">
            <v>20U/μl</v>
          </cell>
          <cell r="D480" t="str">
            <v>ml</v>
          </cell>
          <cell r="U480">
            <v>0.1</v>
          </cell>
          <cell r="V480">
            <v>1</v>
          </cell>
          <cell r="AA480">
            <v>1</v>
          </cell>
          <cell r="AB480">
            <v>1</v>
          </cell>
          <cell r="AC480">
            <v>1.1000000000000001</v>
          </cell>
          <cell r="AD480">
            <v>2</v>
          </cell>
          <cell r="AE480">
            <v>1.1000000000000001</v>
          </cell>
          <cell r="AF480">
            <v>2</v>
          </cell>
        </row>
        <row r="481">
          <cell r="A481" t="str">
            <v>3.30.020009.0002</v>
          </cell>
          <cell r="B481" t="str">
            <v>FE43-NA</v>
          </cell>
          <cell r="C481" t="str">
            <v>200U/μl</v>
          </cell>
          <cell r="D481" t="str">
            <v>ml</v>
          </cell>
          <cell r="Q481">
            <v>6</v>
          </cell>
          <cell r="R481">
            <v>6</v>
          </cell>
          <cell r="S481">
            <v>55</v>
          </cell>
          <cell r="T481">
            <v>5</v>
          </cell>
          <cell r="AA481">
            <v>8</v>
          </cell>
          <cell r="AB481">
            <v>1</v>
          </cell>
          <cell r="AC481">
            <v>69</v>
          </cell>
          <cell r="AD481">
            <v>12</v>
          </cell>
          <cell r="AE481">
            <v>69</v>
          </cell>
          <cell r="AF481">
            <v>12</v>
          </cell>
        </row>
        <row r="482">
          <cell r="A482" t="str">
            <v>3.30.020009.0003</v>
          </cell>
          <cell r="B482" t="str">
            <v>FE43-NA</v>
          </cell>
          <cell r="C482" t="str">
            <v>200U/μl</v>
          </cell>
          <cell r="D482" t="str">
            <v>ml</v>
          </cell>
          <cell r="Q482">
            <v>476</v>
          </cell>
          <cell r="R482">
            <v>7</v>
          </cell>
          <cell r="S482">
            <v>15</v>
          </cell>
          <cell r="T482">
            <v>2</v>
          </cell>
          <cell r="U482">
            <v>25</v>
          </cell>
          <cell r="V482">
            <v>3</v>
          </cell>
          <cell r="W482">
            <v>200</v>
          </cell>
          <cell r="X482">
            <v>1</v>
          </cell>
          <cell r="AC482">
            <v>716</v>
          </cell>
          <cell r="AD482">
            <v>13</v>
          </cell>
          <cell r="AE482">
            <v>716</v>
          </cell>
          <cell r="AF482">
            <v>13</v>
          </cell>
        </row>
        <row r="483">
          <cell r="A483" t="str">
            <v>3.30.030002.0007</v>
          </cell>
          <cell r="B483" t="str">
            <v>AS16-25</v>
          </cell>
          <cell r="C483" t="str">
            <v>25mM</v>
          </cell>
          <cell r="D483" t="str">
            <v>ml</v>
          </cell>
          <cell r="AA483">
            <v>15</v>
          </cell>
          <cell r="AB483">
            <v>1</v>
          </cell>
          <cell r="AC483">
            <v>15</v>
          </cell>
          <cell r="AD483">
            <v>1</v>
          </cell>
          <cell r="AE483">
            <v>0.75</v>
          </cell>
          <cell r="AF483">
            <v>1</v>
          </cell>
        </row>
        <row r="484">
          <cell r="A484" t="str">
            <v>3.30.030002.0009</v>
          </cell>
          <cell r="B484" t="str">
            <v>AS16-25</v>
          </cell>
          <cell r="C484" t="str">
            <v>25mM</v>
          </cell>
          <cell r="D484" t="str">
            <v>ml</v>
          </cell>
          <cell r="K484">
            <v>900</v>
          </cell>
          <cell r="L484">
            <v>3</v>
          </cell>
          <cell r="O484">
            <v>700</v>
          </cell>
          <cell r="P484">
            <v>1</v>
          </cell>
          <cell r="S484">
            <v>800</v>
          </cell>
          <cell r="T484">
            <v>1</v>
          </cell>
          <cell r="W484">
            <v>800</v>
          </cell>
          <cell r="X484">
            <v>1</v>
          </cell>
          <cell r="AC484">
            <v>3200</v>
          </cell>
          <cell r="AD484">
            <v>6</v>
          </cell>
          <cell r="AE484">
            <v>16</v>
          </cell>
          <cell r="AF484">
            <v>2</v>
          </cell>
        </row>
        <row r="485">
          <cell r="A485" t="str">
            <v>3.30.030011.0008</v>
          </cell>
          <cell r="B485" t="str">
            <v>AS18</v>
          </cell>
          <cell r="C485" t="str">
            <v>10×</v>
          </cell>
          <cell r="D485" t="str">
            <v>ml</v>
          </cell>
          <cell r="K485">
            <v>450</v>
          </cell>
          <cell r="L485">
            <v>3</v>
          </cell>
          <cell r="O485">
            <v>350</v>
          </cell>
          <cell r="P485">
            <v>1</v>
          </cell>
          <cell r="S485">
            <v>400</v>
          </cell>
          <cell r="T485">
            <v>1</v>
          </cell>
          <cell r="W485">
            <v>400</v>
          </cell>
          <cell r="X485">
            <v>1</v>
          </cell>
          <cell r="AC485">
            <v>1600</v>
          </cell>
          <cell r="AD485">
            <v>6</v>
          </cell>
          <cell r="AE485">
            <v>16</v>
          </cell>
          <cell r="AF485">
            <v>2</v>
          </cell>
        </row>
        <row r="486">
          <cell r="A486" t="str">
            <v>3.30.060002.0002</v>
          </cell>
          <cell r="B486" t="str">
            <v>M2161-NA</v>
          </cell>
          <cell r="C486" t="str">
            <v>2×</v>
          </cell>
          <cell r="D486" t="str">
            <v>ml</v>
          </cell>
          <cell r="E486">
            <v>2</v>
          </cell>
          <cell r="F486">
            <v>1</v>
          </cell>
          <cell r="AC486">
            <v>2</v>
          </cell>
          <cell r="AD486">
            <v>1</v>
          </cell>
          <cell r="AE486">
            <v>0</v>
          </cell>
          <cell r="AF486">
            <v>0</v>
          </cell>
        </row>
        <row r="487">
          <cell r="A487" t="str">
            <v>3.30.060004.0002</v>
          </cell>
          <cell r="B487" t="str">
            <v>M2071-NA</v>
          </cell>
          <cell r="C487" t="str">
            <v>2×</v>
          </cell>
          <cell r="D487" t="str">
            <v>ml</v>
          </cell>
          <cell r="U487">
            <v>12.5</v>
          </cell>
          <cell r="V487">
            <v>1</v>
          </cell>
          <cell r="AC487">
            <v>12.5</v>
          </cell>
          <cell r="AD487">
            <v>1</v>
          </cell>
          <cell r="AE487">
            <v>12.5</v>
          </cell>
          <cell r="AF487">
            <v>1</v>
          </cell>
        </row>
        <row r="488">
          <cell r="A488" t="str">
            <v>3.30.060004.0007</v>
          </cell>
          <cell r="B488" t="str">
            <v>M2071-NA</v>
          </cell>
          <cell r="C488" t="str">
            <v>2×</v>
          </cell>
          <cell r="D488" t="str">
            <v>ml</v>
          </cell>
          <cell r="Q488">
            <v>125</v>
          </cell>
          <cell r="R488">
            <v>1</v>
          </cell>
          <cell r="Y488">
            <v>250</v>
          </cell>
          <cell r="Z488">
            <v>1</v>
          </cell>
          <cell r="AC488">
            <v>375</v>
          </cell>
          <cell r="AD488">
            <v>2</v>
          </cell>
          <cell r="AE488">
            <v>375</v>
          </cell>
          <cell r="AF488">
            <v>2</v>
          </cell>
        </row>
        <row r="489">
          <cell r="A489" t="str">
            <v>3.30.060005.0002</v>
          </cell>
          <cell r="B489" t="str">
            <v>M2181-4-NA</v>
          </cell>
          <cell r="C489" t="str">
            <v>2×</v>
          </cell>
          <cell r="D489" t="str">
            <v>ml</v>
          </cell>
          <cell r="G489">
            <v>42.5</v>
          </cell>
          <cell r="H489">
            <v>5</v>
          </cell>
          <cell r="K489">
            <v>10</v>
          </cell>
          <cell r="L489">
            <v>1</v>
          </cell>
          <cell r="M489">
            <v>2.5</v>
          </cell>
          <cell r="N489">
            <v>1</v>
          </cell>
          <cell r="S489">
            <v>62.5</v>
          </cell>
          <cell r="T489">
            <v>1</v>
          </cell>
          <cell r="U489">
            <v>2.5</v>
          </cell>
          <cell r="V489">
            <v>1</v>
          </cell>
          <cell r="AA489">
            <v>1</v>
          </cell>
          <cell r="AB489">
            <v>1</v>
          </cell>
          <cell r="AC489">
            <v>121</v>
          </cell>
          <cell r="AD489">
            <v>10</v>
          </cell>
          <cell r="AE489">
            <v>66</v>
          </cell>
          <cell r="AF489">
            <v>3</v>
          </cell>
        </row>
        <row r="490">
          <cell r="A490" t="str">
            <v>3.30.060005.0007</v>
          </cell>
          <cell r="B490" t="str">
            <v>M2181-4-NA</v>
          </cell>
          <cell r="C490" t="str">
            <v>2×</v>
          </cell>
          <cell r="D490" t="str">
            <v>ml</v>
          </cell>
          <cell r="G490">
            <v>275</v>
          </cell>
          <cell r="H490">
            <v>2</v>
          </cell>
          <cell r="I490">
            <v>50</v>
          </cell>
          <cell r="J490">
            <v>1</v>
          </cell>
          <cell r="K490">
            <v>300</v>
          </cell>
          <cell r="L490">
            <v>3</v>
          </cell>
          <cell r="M490">
            <v>125</v>
          </cell>
          <cell r="N490">
            <v>2</v>
          </cell>
          <cell r="O490">
            <v>175</v>
          </cell>
          <cell r="P490">
            <v>2</v>
          </cell>
          <cell r="Q490">
            <v>200</v>
          </cell>
          <cell r="R490">
            <v>1</v>
          </cell>
          <cell r="S490">
            <v>400</v>
          </cell>
          <cell r="T490">
            <v>2</v>
          </cell>
          <cell r="U490">
            <v>375</v>
          </cell>
          <cell r="V490">
            <v>2</v>
          </cell>
          <cell r="W490">
            <v>375</v>
          </cell>
          <cell r="X490">
            <v>1</v>
          </cell>
          <cell r="AC490">
            <v>2275</v>
          </cell>
          <cell r="AD490">
            <v>16</v>
          </cell>
          <cell r="AE490">
            <v>1350</v>
          </cell>
          <cell r="AF490">
            <v>6</v>
          </cell>
        </row>
        <row r="491">
          <cell r="A491" t="str">
            <v>3.30.060005.0008</v>
          </cell>
          <cell r="B491" t="str">
            <v>M2181-4-NA</v>
          </cell>
          <cell r="C491" t="str">
            <v>2×</v>
          </cell>
          <cell r="D491" t="str">
            <v>ml</v>
          </cell>
          <cell r="AA491">
            <v>44</v>
          </cell>
          <cell r="AB491">
            <v>1</v>
          </cell>
          <cell r="AC491">
            <v>44</v>
          </cell>
          <cell r="AD491">
            <v>1</v>
          </cell>
          <cell r="AE491">
            <v>44</v>
          </cell>
          <cell r="AF491">
            <v>1</v>
          </cell>
        </row>
        <row r="492">
          <cell r="A492" t="str">
            <v>3.30.060005.0010</v>
          </cell>
          <cell r="B492" t="str">
            <v>M2181-4-NA</v>
          </cell>
          <cell r="C492" t="str">
            <v>2×</v>
          </cell>
          <cell r="D492" t="str">
            <v>ml</v>
          </cell>
          <cell r="G492">
            <v>250</v>
          </cell>
          <cell r="H492">
            <v>1</v>
          </cell>
          <cell r="AC492">
            <v>250</v>
          </cell>
          <cell r="AD492">
            <v>1</v>
          </cell>
          <cell r="AE492">
            <v>0</v>
          </cell>
          <cell r="AF492">
            <v>0</v>
          </cell>
        </row>
        <row r="493">
          <cell r="A493" t="str">
            <v>3.30.060005.0052</v>
          </cell>
          <cell r="B493" t="str">
            <v>FM0181-4-2</v>
          </cell>
          <cell r="C493" t="str">
            <v>50×</v>
          </cell>
          <cell r="D493" t="str">
            <v>ml</v>
          </cell>
          <cell r="M493">
            <v>15</v>
          </cell>
          <cell r="N493">
            <v>1</v>
          </cell>
          <cell r="O493">
            <v>40</v>
          </cell>
          <cell r="P493">
            <v>2</v>
          </cell>
          <cell r="AA493">
            <v>25</v>
          </cell>
          <cell r="AB493">
            <v>2</v>
          </cell>
          <cell r="AC493">
            <v>80</v>
          </cell>
          <cell r="AD493">
            <v>5</v>
          </cell>
          <cell r="AE493">
            <v>25</v>
          </cell>
          <cell r="AF493">
            <v>2</v>
          </cell>
        </row>
        <row r="494">
          <cell r="A494" t="str">
            <v>3.30.060005.0057</v>
          </cell>
          <cell r="B494" t="str">
            <v>FM0181-4-2</v>
          </cell>
          <cell r="C494" t="str">
            <v>50×</v>
          </cell>
          <cell r="D494" t="str">
            <v>ml</v>
          </cell>
          <cell r="K494">
            <v>125</v>
          </cell>
          <cell r="L494">
            <v>1</v>
          </cell>
          <cell r="M494">
            <v>2375</v>
          </cell>
          <cell r="N494">
            <v>2</v>
          </cell>
          <cell r="O494">
            <v>1250</v>
          </cell>
          <cell r="P494">
            <v>1</v>
          </cell>
          <cell r="AA494">
            <v>2250</v>
          </cell>
          <cell r="AB494">
            <v>2</v>
          </cell>
          <cell r="AC494">
            <v>6000</v>
          </cell>
          <cell r="AD494">
            <v>6</v>
          </cell>
          <cell r="AE494">
            <v>2250</v>
          </cell>
          <cell r="AF494">
            <v>2</v>
          </cell>
        </row>
        <row r="495">
          <cell r="A495" t="str">
            <v>3.30.060008.0007</v>
          </cell>
          <cell r="B495" t="str">
            <v>M2181-4-NA-095203</v>
          </cell>
          <cell r="C495" t="str">
            <v>2×</v>
          </cell>
          <cell r="D495" t="str">
            <v>ml</v>
          </cell>
          <cell r="U495">
            <v>400</v>
          </cell>
          <cell r="V495">
            <v>2</v>
          </cell>
          <cell r="Y495">
            <v>250</v>
          </cell>
          <cell r="Z495">
            <v>1</v>
          </cell>
          <cell r="AA495">
            <v>25</v>
          </cell>
          <cell r="AB495">
            <v>1</v>
          </cell>
          <cell r="AC495">
            <v>675</v>
          </cell>
          <cell r="AD495">
            <v>4</v>
          </cell>
          <cell r="AE495">
            <v>675</v>
          </cell>
          <cell r="AF495">
            <v>4</v>
          </cell>
        </row>
        <row r="496">
          <cell r="A496" t="str">
            <v>3.30.060008.0008</v>
          </cell>
          <cell r="B496" t="str">
            <v>M2181-4-NA-095203</v>
          </cell>
          <cell r="C496" t="str">
            <v>2×</v>
          </cell>
          <cell r="D496" t="str">
            <v>ml</v>
          </cell>
          <cell r="Y496">
            <v>500</v>
          </cell>
          <cell r="Z496">
            <v>1</v>
          </cell>
          <cell r="AC496">
            <v>500</v>
          </cell>
          <cell r="AD496">
            <v>1</v>
          </cell>
          <cell r="AE496">
            <v>500</v>
          </cell>
          <cell r="AF496">
            <v>1</v>
          </cell>
        </row>
        <row r="497">
          <cell r="A497" t="str">
            <v>3.30.060008.0009</v>
          </cell>
          <cell r="B497" t="str">
            <v>M2181-4-NA-095203</v>
          </cell>
          <cell r="C497" t="str">
            <v>2×</v>
          </cell>
          <cell r="D497" t="str">
            <v>ml</v>
          </cell>
          <cell r="M497">
            <v>600</v>
          </cell>
          <cell r="N497">
            <v>1</v>
          </cell>
          <cell r="Q497">
            <v>100</v>
          </cell>
          <cell r="R497">
            <v>1</v>
          </cell>
          <cell r="U497">
            <v>500</v>
          </cell>
          <cell r="V497">
            <v>1</v>
          </cell>
          <cell r="W497">
            <v>400</v>
          </cell>
          <cell r="X497">
            <v>1</v>
          </cell>
          <cell r="AA497">
            <v>1800</v>
          </cell>
          <cell r="AB497">
            <v>2</v>
          </cell>
          <cell r="AC497">
            <v>3400</v>
          </cell>
          <cell r="AD497">
            <v>6</v>
          </cell>
          <cell r="AE497">
            <v>2800</v>
          </cell>
          <cell r="AF497">
            <v>5</v>
          </cell>
        </row>
        <row r="498">
          <cell r="A498" t="str">
            <v>3.30.070001.0001</v>
          </cell>
          <cell r="B498" t="str">
            <v>E07-NA</v>
          </cell>
          <cell r="C498" t="str">
            <v>5U/μl</v>
          </cell>
          <cell r="D498" t="str">
            <v>ml</v>
          </cell>
          <cell r="E498">
            <v>0.1</v>
          </cell>
          <cell r="F498">
            <v>1</v>
          </cell>
          <cell r="AC498">
            <v>0.1</v>
          </cell>
          <cell r="AD498">
            <v>1</v>
          </cell>
          <cell r="AE498">
            <v>0</v>
          </cell>
          <cell r="AF498">
            <v>0</v>
          </cell>
        </row>
        <row r="499">
          <cell r="A499" t="str">
            <v>3.30.070001.0002</v>
          </cell>
          <cell r="B499" t="str">
            <v>E07-NA</v>
          </cell>
          <cell r="C499" t="str">
            <v>5U/μl</v>
          </cell>
          <cell r="D499" t="str">
            <v>ml</v>
          </cell>
          <cell r="G499">
            <v>30</v>
          </cell>
          <cell r="H499">
            <v>2</v>
          </cell>
          <cell r="M499">
            <v>50</v>
          </cell>
          <cell r="N499">
            <v>1</v>
          </cell>
          <cell r="AC499">
            <v>80</v>
          </cell>
          <cell r="AD499">
            <v>3</v>
          </cell>
          <cell r="AE499">
            <v>0</v>
          </cell>
          <cell r="AF499">
            <v>0</v>
          </cell>
        </row>
        <row r="500">
          <cell r="A500" t="str">
            <v>3.30.070001.0039</v>
          </cell>
          <cell r="B500" t="str">
            <v>E07-NA</v>
          </cell>
          <cell r="C500" t="str">
            <v>5U/μl</v>
          </cell>
          <cell r="D500" t="str">
            <v>ml</v>
          </cell>
          <cell r="G500">
            <v>140</v>
          </cell>
          <cell r="H500">
            <v>1</v>
          </cell>
          <cell r="M500">
            <v>140</v>
          </cell>
          <cell r="N500">
            <v>1</v>
          </cell>
          <cell r="O500">
            <v>70</v>
          </cell>
          <cell r="P500">
            <v>1</v>
          </cell>
          <cell r="U500">
            <v>140</v>
          </cell>
          <cell r="V500">
            <v>1</v>
          </cell>
          <cell r="Y500">
            <v>210</v>
          </cell>
          <cell r="Z500">
            <v>1</v>
          </cell>
          <cell r="AC500">
            <v>700</v>
          </cell>
          <cell r="AD500">
            <v>5</v>
          </cell>
          <cell r="AE500">
            <v>350</v>
          </cell>
          <cell r="AF500">
            <v>2</v>
          </cell>
        </row>
        <row r="501">
          <cell r="A501" t="str">
            <v>3.30.070004.0003</v>
          </cell>
          <cell r="B501" t="str">
            <v>E02-NA</v>
          </cell>
          <cell r="C501" t="str">
            <v>5U/μl</v>
          </cell>
          <cell r="D501" t="str">
            <v>ml</v>
          </cell>
          <cell r="G501">
            <v>40</v>
          </cell>
          <cell r="H501">
            <v>1</v>
          </cell>
          <cell r="AC501">
            <v>40</v>
          </cell>
          <cell r="AD501">
            <v>1</v>
          </cell>
          <cell r="AE501">
            <v>0</v>
          </cell>
          <cell r="AF501">
            <v>0</v>
          </cell>
        </row>
        <row r="502">
          <cell r="A502" t="str">
            <v>3.30.070006.0001</v>
          </cell>
          <cell r="B502" t="str">
            <v>E03-25-NA</v>
          </cell>
          <cell r="C502" t="str">
            <v>25U/μl</v>
          </cell>
          <cell r="D502" t="str">
            <v>ml</v>
          </cell>
          <cell r="K502">
            <v>0.3</v>
          </cell>
          <cell r="L502">
            <v>3</v>
          </cell>
          <cell r="O502">
            <v>0.1</v>
          </cell>
          <cell r="P502">
            <v>1</v>
          </cell>
          <cell r="S502">
            <v>0.1</v>
          </cell>
          <cell r="T502">
            <v>1</v>
          </cell>
          <cell r="W502">
            <v>0.1</v>
          </cell>
          <cell r="X502">
            <v>1</v>
          </cell>
          <cell r="AC502">
            <v>0.6</v>
          </cell>
          <cell r="AD502">
            <v>6</v>
          </cell>
          <cell r="AE502">
            <v>0.2</v>
          </cell>
          <cell r="AF502">
            <v>2</v>
          </cell>
        </row>
        <row r="503">
          <cell r="A503" t="str">
            <v>3.30.070006.0002</v>
          </cell>
          <cell r="B503" t="str">
            <v>E03-25-NA</v>
          </cell>
          <cell r="C503" t="str">
            <v>25U/μl</v>
          </cell>
          <cell r="D503" t="str">
            <v>ml</v>
          </cell>
          <cell r="K503">
            <v>9</v>
          </cell>
          <cell r="L503">
            <v>3</v>
          </cell>
          <cell r="O503">
            <v>7</v>
          </cell>
          <cell r="P503">
            <v>1</v>
          </cell>
          <cell r="S503">
            <v>8</v>
          </cell>
          <cell r="T503">
            <v>1</v>
          </cell>
          <cell r="W503">
            <v>8</v>
          </cell>
          <cell r="X503">
            <v>1</v>
          </cell>
          <cell r="AC503">
            <v>32</v>
          </cell>
          <cell r="AD503">
            <v>6</v>
          </cell>
          <cell r="AE503">
            <v>16</v>
          </cell>
          <cell r="AF503">
            <v>2</v>
          </cell>
        </row>
        <row r="504">
          <cell r="A504" t="str">
            <v>3.30.070007.0001</v>
          </cell>
          <cell r="B504" t="str">
            <v>E20-NA</v>
          </cell>
          <cell r="C504" t="str">
            <v>5U/μl</v>
          </cell>
          <cell r="D504" t="str">
            <v>ml</v>
          </cell>
          <cell r="O504">
            <v>1</v>
          </cell>
          <cell r="P504">
            <v>1</v>
          </cell>
          <cell r="AC504">
            <v>1</v>
          </cell>
          <cell r="AD504">
            <v>1</v>
          </cell>
          <cell r="AE504">
            <v>0</v>
          </cell>
          <cell r="AF504">
            <v>0</v>
          </cell>
        </row>
        <row r="505">
          <cell r="A505" t="str">
            <v>3.30.070009.0001</v>
          </cell>
          <cell r="B505" t="str">
            <v>E13-NA</v>
          </cell>
          <cell r="C505" t="str">
            <v>200U/μl</v>
          </cell>
          <cell r="D505" t="str">
            <v>ml</v>
          </cell>
          <cell r="W505">
            <v>0.2</v>
          </cell>
          <cell r="X505">
            <v>1</v>
          </cell>
          <cell r="AC505">
            <v>0.2</v>
          </cell>
          <cell r="AD505">
            <v>1</v>
          </cell>
          <cell r="AE505">
            <v>0.2</v>
          </cell>
          <cell r="AF505">
            <v>1</v>
          </cell>
        </row>
        <row r="506">
          <cell r="A506" t="str">
            <v>3.30.070009.0002</v>
          </cell>
          <cell r="B506" t="str">
            <v>E13-NA</v>
          </cell>
          <cell r="C506" t="str">
            <v>200U/μl</v>
          </cell>
          <cell r="D506" t="str">
            <v>ml</v>
          </cell>
          <cell r="E506">
            <v>10</v>
          </cell>
          <cell r="F506">
            <v>1</v>
          </cell>
          <cell r="M506">
            <v>19</v>
          </cell>
          <cell r="N506">
            <v>1</v>
          </cell>
          <cell r="AC506">
            <v>29</v>
          </cell>
          <cell r="AD506">
            <v>2</v>
          </cell>
          <cell r="AE506">
            <v>0</v>
          </cell>
          <cell r="AF506">
            <v>0</v>
          </cell>
        </row>
        <row r="507">
          <cell r="A507" t="str">
            <v>3.30.070009.0003</v>
          </cell>
          <cell r="B507" t="str">
            <v>E13-NA</v>
          </cell>
          <cell r="C507" t="str">
            <v>200U/μl</v>
          </cell>
          <cell r="D507" t="str">
            <v>ml</v>
          </cell>
          <cell r="Y507">
            <v>10</v>
          </cell>
          <cell r="Z507">
            <v>1</v>
          </cell>
          <cell r="AC507">
            <v>10</v>
          </cell>
          <cell r="AD507">
            <v>1</v>
          </cell>
          <cell r="AE507">
            <v>10</v>
          </cell>
          <cell r="AF507">
            <v>1</v>
          </cell>
        </row>
        <row r="508">
          <cell r="A508" t="str">
            <v>3.30.070009.0004</v>
          </cell>
          <cell r="B508" t="str">
            <v>E13-NA</v>
          </cell>
          <cell r="C508" t="str">
            <v>200U/μl</v>
          </cell>
          <cell r="D508" t="str">
            <v>ml</v>
          </cell>
          <cell r="Y508">
            <v>40</v>
          </cell>
          <cell r="Z508">
            <v>1</v>
          </cell>
          <cell r="AC508">
            <v>40</v>
          </cell>
          <cell r="AD508">
            <v>1</v>
          </cell>
          <cell r="AE508">
            <v>40</v>
          </cell>
          <cell r="AF508">
            <v>1</v>
          </cell>
        </row>
        <row r="509">
          <cell r="A509" t="str">
            <v>3.30.070010.0001</v>
          </cell>
          <cell r="B509" t="str">
            <v>E04-2-NA</v>
          </cell>
          <cell r="C509" t="str">
            <v>1U/μl</v>
          </cell>
          <cell r="D509" t="str">
            <v>ml</v>
          </cell>
          <cell r="E509">
            <v>0.2</v>
          </cell>
          <cell r="F509">
            <v>1</v>
          </cell>
          <cell r="I509">
            <v>0.3</v>
          </cell>
          <cell r="J509">
            <v>1</v>
          </cell>
          <cell r="K509">
            <v>0.3</v>
          </cell>
          <cell r="L509">
            <v>2</v>
          </cell>
          <cell r="O509">
            <v>2</v>
          </cell>
          <cell r="P509">
            <v>2</v>
          </cell>
          <cell r="W509">
            <v>0.2</v>
          </cell>
          <cell r="X509">
            <v>1</v>
          </cell>
          <cell r="AC509">
            <v>3</v>
          </cell>
          <cell r="AD509">
            <v>7</v>
          </cell>
          <cell r="AE509">
            <v>0.2</v>
          </cell>
          <cell r="AF509">
            <v>1</v>
          </cell>
        </row>
        <row r="510">
          <cell r="A510" t="str">
            <v>3.30.070010.0002</v>
          </cell>
          <cell r="B510" t="str">
            <v>E04-2-NA</v>
          </cell>
          <cell r="C510" t="str">
            <v>1U/μl</v>
          </cell>
          <cell r="D510" t="str">
            <v>ml</v>
          </cell>
          <cell r="E510">
            <v>10</v>
          </cell>
          <cell r="F510">
            <v>1</v>
          </cell>
          <cell r="G510">
            <v>22</v>
          </cell>
          <cell r="H510">
            <v>2</v>
          </cell>
          <cell r="AA510">
            <v>4</v>
          </cell>
          <cell r="AB510">
            <v>2</v>
          </cell>
          <cell r="AC510">
            <v>36</v>
          </cell>
          <cell r="AD510">
            <v>5</v>
          </cell>
          <cell r="AE510">
            <v>4</v>
          </cell>
          <cell r="AF510">
            <v>2</v>
          </cell>
        </row>
        <row r="511">
          <cell r="A511" t="str">
            <v>3.30.070011.0001</v>
          </cell>
          <cell r="B511" t="str">
            <v>E01-NA</v>
          </cell>
          <cell r="C511" t="str">
            <v>1U/μl</v>
          </cell>
          <cell r="D511" t="str">
            <v>ml</v>
          </cell>
          <cell r="W511">
            <v>0.6</v>
          </cell>
          <cell r="X511">
            <v>2</v>
          </cell>
          <cell r="Y511">
            <v>0.3</v>
          </cell>
          <cell r="Z511">
            <v>1</v>
          </cell>
          <cell r="AC511">
            <v>0.9</v>
          </cell>
          <cell r="AD511">
            <v>3</v>
          </cell>
          <cell r="AE511">
            <v>0.89999999999999991</v>
          </cell>
          <cell r="AF511">
            <v>3</v>
          </cell>
        </row>
        <row r="512">
          <cell r="A512" t="str">
            <v>3.30.070011.0002</v>
          </cell>
          <cell r="B512" t="str">
            <v>E01-NA</v>
          </cell>
          <cell r="C512" t="str">
            <v>1U/μl</v>
          </cell>
          <cell r="D512" t="str">
            <v>ml</v>
          </cell>
          <cell r="I512">
            <v>2</v>
          </cell>
          <cell r="J512">
            <v>1</v>
          </cell>
          <cell r="AC512">
            <v>2</v>
          </cell>
          <cell r="AD512">
            <v>1</v>
          </cell>
          <cell r="AE512">
            <v>0</v>
          </cell>
          <cell r="AF512">
            <v>0</v>
          </cell>
        </row>
        <row r="513">
          <cell r="A513" t="str">
            <v>3.30.070012.0001</v>
          </cell>
          <cell r="B513" t="str">
            <v>E31-NA</v>
          </cell>
          <cell r="C513" t="str">
            <v>5U/μl</v>
          </cell>
          <cell r="D513" t="str">
            <v>ml</v>
          </cell>
          <cell r="W513">
            <v>0.5</v>
          </cell>
          <cell r="X513">
            <v>1</v>
          </cell>
          <cell r="AA513">
            <v>0.1</v>
          </cell>
          <cell r="AB513">
            <v>1</v>
          </cell>
          <cell r="AC513">
            <v>0.6</v>
          </cell>
          <cell r="AD513">
            <v>2</v>
          </cell>
          <cell r="AE513">
            <v>0.6</v>
          </cell>
          <cell r="AF513">
            <v>2</v>
          </cell>
        </row>
        <row r="514">
          <cell r="A514" t="str">
            <v>3.30.070012.0002</v>
          </cell>
          <cell r="B514" t="str">
            <v>E31-NA</v>
          </cell>
          <cell r="C514" t="str">
            <v>5U/μl</v>
          </cell>
          <cell r="D514" t="str">
            <v>ml</v>
          </cell>
          <cell r="K514">
            <v>2</v>
          </cell>
          <cell r="L514">
            <v>1</v>
          </cell>
          <cell r="M514">
            <v>1</v>
          </cell>
          <cell r="N514">
            <v>1</v>
          </cell>
          <cell r="Q514">
            <v>20</v>
          </cell>
          <cell r="R514">
            <v>2</v>
          </cell>
          <cell r="S514">
            <v>1</v>
          </cell>
          <cell r="T514">
            <v>1</v>
          </cell>
          <cell r="U514">
            <v>5</v>
          </cell>
          <cell r="V514">
            <v>5</v>
          </cell>
          <cell r="W514">
            <v>4</v>
          </cell>
          <cell r="X514">
            <v>4</v>
          </cell>
          <cell r="AC514">
            <v>33</v>
          </cell>
          <cell r="AD514">
            <v>14</v>
          </cell>
          <cell r="AE514">
            <v>30</v>
          </cell>
          <cell r="AF514">
            <v>12</v>
          </cell>
        </row>
        <row r="515">
          <cell r="A515" t="str">
            <v>3.30.070012.0003</v>
          </cell>
          <cell r="B515" t="str">
            <v>E31-NA</v>
          </cell>
          <cell r="C515" t="str">
            <v>5U/μl</v>
          </cell>
          <cell r="D515" t="str">
            <v>ml</v>
          </cell>
          <cell r="O515">
            <v>80</v>
          </cell>
          <cell r="P515">
            <v>1</v>
          </cell>
          <cell r="AC515">
            <v>80</v>
          </cell>
          <cell r="AD515">
            <v>1</v>
          </cell>
          <cell r="AE515">
            <v>0</v>
          </cell>
          <cell r="AF515">
            <v>0</v>
          </cell>
        </row>
        <row r="516">
          <cell r="A516" t="str">
            <v>3.30.070012.0023</v>
          </cell>
          <cell r="B516" t="str">
            <v>E31-NA</v>
          </cell>
          <cell r="C516" t="str">
            <v>5U/μl</v>
          </cell>
          <cell r="D516" t="str">
            <v>ml</v>
          </cell>
          <cell r="W516">
            <v>30</v>
          </cell>
          <cell r="X516">
            <v>1</v>
          </cell>
          <cell r="Y516">
            <v>120</v>
          </cell>
          <cell r="Z516">
            <v>2</v>
          </cell>
          <cell r="AC516">
            <v>150</v>
          </cell>
          <cell r="AD516">
            <v>3</v>
          </cell>
          <cell r="AE516">
            <v>150</v>
          </cell>
          <cell r="AF516">
            <v>3</v>
          </cell>
        </row>
        <row r="517">
          <cell r="A517" t="str">
            <v>3.30.080001.0001</v>
          </cell>
          <cell r="B517" t="str">
            <v>AS05-NA</v>
          </cell>
          <cell r="C517" t="str">
            <v>40U/μl</v>
          </cell>
          <cell r="D517" t="str">
            <v>ml</v>
          </cell>
          <cell r="O517">
            <v>2</v>
          </cell>
          <cell r="P517">
            <v>2</v>
          </cell>
          <cell r="W517">
            <v>0.2</v>
          </cell>
          <cell r="X517">
            <v>1</v>
          </cell>
          <cell r="AC517">
            <v>2.2000000000000002</v>
          </cell>
          <cell r="AD517">
            <v>3</v>
          </cell>
          <cell r="AE517">
            <v>0.2</v>
          </cell>
          <cell r="AF517">
            <v>1</v>
          </cell>
        </row>
        <row r="518">
          <cell r="A518" t="str">
            <v>3.30.080001.0002</v>
          </cell>
          <cell r="B518" t="str">
            <v>AS05-NA</v>
          </cell>
          <cell r="C518" t="str">
            <v>40U/μl</v>
          </cell>
          <cell r="D518" t="str">
            <v>ml</v>
          </cell>
          <cell r="K518">
            <v>10</v>
          </cell>
          <cell r="L518">
            <v>1</v>
          </cell>
          <cell r="S518">
            <v>5</v>
          </cell>
          <cell r="T518">
            <v>1</v>
          </cell>
          <cell r="AC518">
            <v>15</v>
          </cell>
          <cell r="AD518">
            <v>2</v>
          </cell>
          <cell r="AE518">
            <v>5</v>
          </cell>
          <cell r="AF518">
            <v>1</v>
          </cell>
        </row>
        <row r="519">
          <cell r="A519" t="str">
            <v>3.30.080002.0002</v>
          </cell>
          <cell r="B519" t="str">
            <v>AS412-9-NA</v>
          </cell>
          <cell r="C519" t="str">
            <v>4×</v>
          </cell>
          <cell r="D519" t="str">
            <v>ml</v>
          </cell>
          <cell r="W519">
            <v>2.5</v>
          </cell>
          <cell r="X519">
            <v>1</v>
          </cell>
          <cell r="AC519">
            <v>2.5</v>
          </cell>
          <cell r="AD519">
            <v>1</v>
          </cell>
          <cell r="AE519">
            <v>2.5</v>
          </cell>
          <cell r="AF519">
            <v>1</v>
          </cell>
        </row>
        <row r="520">
          <cell r="A520" t="str">
            <v>3.30.080003.0002</v>
          </cell>
          <cell r="B520" t="str">
            <v>AS412-9-NA</v>
          </cell>
          <cell r="C520" t="str">
            <v>4×</v>
          </cell>
          <cell r="D520" t="str">
            <v>ml</v>
          </cell>
          <cell r="U520">
            <v>11.25</v>
          </cell>
          <cell r="V520">
            <v>2</v>
          </cell>
          <cell r="AC520">
            <v>11.25</v>
          </cell>
          <cell r="AD520">
            <v>2</v>
          </cell>
          <cell r="AE520">
            <v>11.25</v>
          </cell>
          <cell r="AF520">
            <v>2</v>
          </cell>
        </row>
        <row r="521">
          <cell r="A521" t="str">
            <v>3.30.080003.0006</v>
          </cell>
          <cell r="B521" t="str">
            <v>AS412-9-NA</v>
          </cell>
          <cell r="C521" t="str">
            <v>4×</v>
          </cell>
          <cell r="D521" t="str">
            <v>ml</v>
          </cell>
          <cell r="U521">
            <v>300</v>
          </cell>
          <cell r="V521">
            <v>1</v>
          </cell>
          <cell r="W521">
            <v>2320</v>
          </cell>
          <cell r="X521">
            <v>3</v>
          </cell>
          <cell r="AC521">
            <v>2620</v>
          </cell>
          <cell r="AD521">
            <v>4</v>
          </cell>
          <cell r="AE521">
            <v>2620</v>
          </cell>
          <cell r="AF521">
            <v>4</v>
          </cell>
        </row>
        <row r="522">
          <cell r="A522" t="str">
            <v>3.30.090005.0001</v>
          </cell>
          <cell r="B522" t="str">
            <v>M2274-NA-1</v>
          </cell>
          <cell r="C522" t="str">
            <v>25×</v>
          </cell>
          <cell r="D522" t="str">
            <v>ml</v>
          </cell>
          <cell r="U522">
            <v>0.2</v>
          </cell>
          <cell r="V522">
            <v>1</v>
          </cell>
          <cell r="AC522">
            <v>0.2</v>
          </cell>
          <cell r="AD522">
            <v>1</v>
          </cell>
          <cell r="AE522">
            <v>0.2</v>
          </cell>
          <cell r="AF522">
            <v>1</v>
          </cell>
        </row>
        <row r="523">
          <cell r="A523" t="str">
            <v>3.30.090005.0002</v>
          </cell>
          <cell r="B523" t="str">
            <v>M2274-NA-1</v>
          </cell>
          <cell r="C523" t="str">
            <v>25×</v>
          </cell>
          <cell r="D523" t="str">
            <v>ml</v>
          </cell>
          <cell r="K523">
            <v>40</v>
          </cell>
          <cell r="L523">
            <v>1</v>
          </cell>
          <cell r="M523">
            <v>42</v>
          </cell>
          <cell r="N523">
            <v>3</v>
          </cell>
          <cell r="AC523">
            <v>82</v>
          </cell>
          <cell r="AD523">
            <v>4</v>
          </cell>
          <cell r="AE523">
            <v>0</v>
          </cell>
          <cell r="AF523">
            <v>0</v>
          </cell>
        </row>
        <row r="524">
          <cell r="A524" t="str">
            <v>3.30.090006.0022</v>
          </cell>
          <cell r="B524" t="str">
            <v>M2274-NA-090807-1</v>
          </cell>
          <cell r="C524" t="str">
            <v>25×</v>
          </cell>
          <cell r="D524" t="str">
            <v>ml</v>
          </cell>
          <cell r="W524">
            <v>100</v>
          </cell>
          <cell r="X524">
            <v>1</v>
          </cell>
          <cell r="Y524">
            <v>100</v>
          </cell>
          <cell r="Z524">
            <v>1</v>
          </cell>
          <cell r="AA524">
            <v>150</v>
          </cell>
          <cell r="AB524">
            <v>2</v>
          </cell>
          <cell r="AC524">
            <v>350</v>
          </cell>
          <cell r="AD524">
            <v>4</v>
          </cell>
          <cell r="AE524">
            <v>350</v>
          </cell>
          <cell r="AF524">
            <v>4</v>
          </cell>
        </row>
        <row r="525">
          <cell r="A525" t="str">
            <v>3.30.100005.0006</v>
          </cell>
          <cell r="B525" t="str">
            <v>M2274-NA-2</v>
          </cell>
          <cell r="C525" t="str">
            <v>2×</v>
          </cell>
          <cell r="D525" t="str">
            <v>ml</v>
          </cell>
          <cell r="M525">
            <v>25</v>
          </cell>
          <cell r="N525">
            <v>2</v>
          </cell>
          <cell r="AC525">
            <v>25</v>
          </cell>
          <cell r="AD525">
            <v>2</v>
          </cell>
          <cell r="AE525">
            <v>0</v>
          </cell>
          <cell r="AF525">
            <v>0</v>
          </cell>
        </row>
        <row r="526">
          <cell r="A526" t="str">
            <v>3.30.100005.0007</v>
          </cell>
          <cell r="B526" t="str">
            <v>M2274-NA-2</v>
          </cell>
          <cell r="C526" t="str">
            <v>2×</v>
          </cell>
          <cell r="D526" t="str">
            <v>ml</v>
          </cell>
          <cell r="K526">
            <v>500</v>
          </cell>
          <cell r="L526">
            <v>1</v>
          </cell>
          <cell r="M526">
            <v>500</v>
          </cell>
          <cell r="N526">
            <v>1</v>
          </cell>
          <cell r="U526">
            <v>25</v>
          </cell>
          <cell r="V526">
            <v>1</v>
          </cell>
          <cell r="AC526">
            <v>1025</v>
          </cell>
          <cell r="AD526">
            <v>3</v>
          </cell>
          <cell r="AE526">
            <v>25</v>
          </cell>
          <cell r="AF526">
            <v>1</v>
          </cell>
        </row>
        <row r="527">
          <cell r="A527" t="str">
            <v>3.30.100006.0027</v>
          </cell>
          <cell r="B527" t="str">
            <v>M2274-NA-090807-2</v>
          </cell>
          <cell r="C527" t="str">
            <v>2×</v>
          </cell>
          <cell r="D527" t="str">
            <v>ml</v>
          </cell>
          <cell r="W527">
            <v>1250</v>
          </cell>
          <cell r="X527">
            <v>1</v>
          </cell>
          <cell r="Y527">
            <v>1250</v>
          </cell>
          <cell r="Z527">
            <v>1</v>
          </cell>
          <cell r="AA527">
            <v>1875</v>
          </cell>
          <cell r="AB527">
            <v>2</v>
          </cell>
          <cell r="AC527">
            <v>4375</v>
          </cell>
          <cell r="AD527">
            <v>4</v>
          </cell>
          <cell r="AE527">
            <v>4375</v>
          </cell>
          <cell r="AF527">
            <v>4</v>
          </cell>
        </row>
        <row r="528">
          <cell r="A528" t="str">
            <v>3.30.110001.0002-DIS</v>
          </cell>
          <cell r="B528" t="str">
            <v>FSTR201-132-1-NA</v>
          </cell>
          <cell r="C528" t="str">
            <v>25×</v>
          </cell>
          <cell r="D528" t="str">
            <v>ml</v>
          </cell>
          <cell r="M528">
            <v>105</v>
          </cell>
          <cell r="N528">
            <v>1</v>
          </cell>
          <cell r="Q528">
            <v>120</v>
          </cell>
          <cell r="R528">
            <v>2</v>
          </cell>
          <cell r="AC528">
            <v>225</v>
          </cell>
          <cell r="AD528">
            <v>3</v>
          </cell>
          <cell r="AE528">
            <v>120</v>
          </cell>
          <cell r="AF528">
            <v>2</v>
          </cell>
        </row>
        <row r="529">
          <cell r="A529" t="str">
            <v>3.30.110001.0022</v>
          </cell>
          <cell r="B529" t="str">
            <v>FSTR201-132-1-NA</v>
          </cell>
          <cell r="C529" t="str">
            <v>25×</v>
          </cell>
          <cell r="D529" t="str">
            <v>ml</v>
          </cell>
          <cell r="U529">
            <v>120</v>
          </cell>
          <cell r="V529">
            <v>1</v>
          </cell>
          <cell r="W529">
            <v>340</v>
          </cell>
          <cell r="X529">
            <v>5</v>
          </cell>
          <cell r="Y529">
            <v>241</v>
          </cell>
          <cell r="Z529">
            <v>3</v>
          </cell>
          <cell r="AA529">
            <v>290</v>
          </cell>
          <cell r="AB529">
            <v>1</v>
          </cell>
          <cell r="AC529">
            <v>991</v>
          </cell>
          <cell r="AD529">
            <v>10</v>
          </cell>
          <cell r="AE529">
            <v>991</v>
          </cell>
          <cell r="AF529">
            <v>10</v>
          </cell>
        </row>
        <row r="530">
          <cell r="A530" t="str">
            <v>3.30.120001.0005</v>
          </cell>
          <cell r="B530" t="str">
            <v>ED03-NA</v>
          </cell>
          <cell r="C530" t="str">
            <v>1×</v>
          </cell>
          <cell r="D530" t="str">
            <v>ml</v>
          </cell>
          <cell r="O530">
            <v>5</v>
          </cell>
          <cell r="P530">
            <v>1</v>
          </cell>
          <cell r="AC530">
            <v>5</v>
          </cell>
          <cell r="AD530">
            <v>1</v>
          </cell>
          <cell r="AE530">
            <v>0</v>
          </cell>
          <cell r="AF530">
            <v>0</v>
          </cell>
        </row>
        <row r="531">
          <cell r="A531" t="str">
            <v>3.40.010001.0002</v>
          </cell>
          <cell r="B531" t="str">
            <v>E13</v>
          </cell>
          <cell r="C531" t="str">
            <v>0.1ml/支</v>
          </cell>
          <cell r="D531" t="str">
            <v>支</v>
          </cell>
          <cell r="E531">
            <v>2</v>
          </cell>
          <cell r="F531">
            <v>1</v>
          </cell>
          <cell r="G531">
            <v>2</v>
          </cell>
          <cell r="H531">
            <v>1</v>
          </cell>
          <cell r="O531">
            <v>1</v>
          </cell>
          <cell r="P531">
            <v>1</v>
          </cell>
          <cell r="AC531">
            <v>5</v>
          </cell>
          <cell r="AD531">
            <v>3</v>
          </cell>
          <cell r="AE531">
            <v>0</v>
          </cell>
          <cell r="AF531">
            <v>0</v>
          </cell>
        </row>
        <row r="532">
          <cell r="A532" t="str">
            <v>3.40.010001.0003</v>
          </cell>
          <cell r="B532" t="str">
            <v>E13</v>
          </cell>
          <cell r="C532" t="str">
            <v>11.6ml/瓶</v>
          </cell>
          <cell r="D532" t="str">
            <v>瓶</v>
          </cell>
          <cell r="E532">
            <v>6</v>
          </cell>
          <cell r="F532">
            <v>1</v>
          </cell>
          <cell r="G532">
            <v>2</v>
          </cell>
          <cell r="H532">
            <v>1</v>
          </cell>
          <cell r="O532">
            <v>1</v>
          </cell>
          <cell r="P532">
            <v>1</v>
          </cell>
          <cell r="AC532">
            <v>9</v>
          </cell>
          <cell r="AD532">
            <v>3</v>
          </cell>
          <cell r="AE532">
            <v>0</v>
          </cell>
          <cell r="AF532">
            <v>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0792-FE6A-484D-A22A-FA5370C06BD0}">
  <dimension ref="A1:V924"/>
  <sheetViews>
    <sheetView tabSelected="1" topLeftCell="A12" workbookViewId="0">
      <pane xSplit="20" topLeftCell="U1" activePane="topRight" state="frozen"/>
      <selection pane="topRight" activeCell="D912" sqref="D912"/>
    </sheetView>
  </sheetViews>
  <sheetFormatPr defaultColWidth="8.90625" defaultRowHeight="14" x14ac:dyDescent="0.25"/>
  <cols>
    <col min="1" max="1" width="21.54296875" customWidth="1"/>
    <col min="2" max="2" width="51.1796875" customWidth="1"/>
    <col min="3" max="3" width="22" customWidth="1"/>
    <col min="4" max="4" width="18.54296875" customWidth="1"/>
    <col min="5" max="5" width="23.08984375" customWidth="1"/>
    <col min="6" max="6" width="10.81640625" style="2" customWidth="1"/>
    <col min="7" max="11" width="12.90625" style="2" hidden="1" customWidth="1"/>
    <col min="12" max="12" width="6.90625" style="2" customWidth="1"/>
    <col min="13" max="13" width="8.1796875" style="2" customWidth="1"/>
    <col min="14" max="14" width="5.6328125" style="2" customWidth="1"/>
    <col min="15" max="15" width="6.90625" style="2" customWidth="1"/>
    <col min="16" max="16" width="8.1796875" style="2" customWidth="1"/>
    <col min="17" max="17" width="5.6328125" style="4" customWidth="1"/>
  </cols>
  <sheetData>
    <row r="1" spans="1:22" ht="70" x14ac:dyDescent="0.25">
      <c r="A1" t="s">
        <v>0</v>
      </c>
      <c r="B1" s="1" t="s">
        <v>1</v>
      </c>
      <c r="M1" s="3" t="s">
        <v>2</v>
      </c>
    </row>
    <row r="2" spans="1:22" x14ac:dyDescent="0.25">
      <c r="A2" s="5" t="s">
        <v>3</v>
      </c>
      <c r="B2" s="6">
        <v>257</v>
      </c>
      <c r="C2" s="6"/>
      <c r="M2" s="3"/>
    </row>
    <row r="3" spans="1:22" x14ac:dyDescent="0.25">
      <c r="A3" s="5" t="s">
        <v>4</v>
      </c>
      <c r="B3" s="6">
        <v>97</v>
      </c>
      <c r="C3" s="7">
        <f>B3/B2</f>
        <v>0.37743190661478598</v>
      </c>
      <c r="M3" s="3"/>
    </row>
    <row r="4" spans="1:22" x14ac:dyDescent="0.25">
      <c r="A4" s="5" t="s">
        <v>5</v>
      </c>
      <c r="B4" s="6">
        <f>B2-B3</f>
        <v>160</v>
      </c>
      <c r="C4" s="7">
        <f>B4/B2</f>
        <v>0.62256809338521402</v>
      </c>
      <c r="M4" s="3"/>
    </row>
    <row r="5" spans="1:22" s="17" customFormat="1" ht="40.5" customHeight="1" x14ac:dyDescent="0.25">
      <c r="A5" s="8" t="s">
        <v>6</v>
      </c>
      <c r="B5" s="9" t="s">
        <v>7</v>
      </c>
      <c r="C5" s="10" t="s">
        <v>8</v>
      </c>
      <c r="D5" s="10" t="s">
        <v>9</v>
      </c>
      <c r="E5" s="11" t="s">
        <v>10</v>
      </c>
      <c r="F5" s="11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3" t="s">
        <v>16</v>
      </c>
      <c r="L5" s="14" t="s">
        <v>17</v>
      </c>
      <c r="M5" s="14" t="s">
        <v>18</v>
      </c>
      <c r="N5" s="14" t="s">
        <v>19</v>
      </c>
      <c r="O5" s="15" t="s">
        <v>20</v>
      </c>
      <c r="P5" s="15" t="s">
        <v>18</v>
      </c>
      <c r="Q5" s="15" t="s">
        <v>19</v>
      </c>
      <c r="R5" s="16" t="s">
        <v>21</v>
      </c>
    </row>
    <row r="6" spans="1:22" s="17" customFormat="1" ht="22" customHeight="1" x14ac:dyDescent="0.25">
      <c r="A6" s="18" t="s">
        <v>22</v>
      </c>
      <c r="B6" s="19"/>
      <c r="C6" s="19"/>
      <c r="D6" s="19"/>
      <c r="E6"/>
      <c r="F6" s="20"/>
      <c r="G6" s="21"/>
      <c r="H6" s="21"/>
      <c r="I6" s="21"/>
      <c r="J6" s="21"/>
      <c r="L6" s="22"/>
      <c r="M6" s="22"/>
      <c r="N6" s="22"/>
      <c r="O6" s="22"/>
      <c r="P6" s="22"/>
      <c r="Q6" s="23"/>
      <c r="R6"/>
    </row>
    <row r="7" spans="1:22" x14ac:dyDescent="0.25">
      <c r="A7" s="23" t="s">
        <v>23</v>
      </c>
      <c r="B7" t="s">
        <v>24</v>
      </c>
      <c r="C7" t="s">
        <v>25</v>
      </c>
      <c r="D7" t="s">
        <v>25</v>
      </c>
      <c r="E7" t="s">
        <v>26</v>
      </c>
      <c r="G7" s="2">
        <f>VLOOKUP(A7,'[1]2025年发货套件透视表'!A:AG,32,FALSE)</f>
        <v>2</v>
      </c>
      <c r="H7" s="2">
        <f>VLOOKUP(A7,'[1]2025年发货套件透视表'!A:AG,33,FALSE)</f>
        <v>2</v>
      </c>
      <c r="I7" s="2">
        <f>VLOOKUP(A7,'[1]2025年发货套件透视表'!A:AI,34,FALSE)</f>
        <v>11</v>
      </c>
      <c r="J7" s="2">
        <f>VLOOKUP(A7,'[1]2025年发货套件透视表'!A:AI,35,FALSE)</f>
        <v>6</v>
      </c>
      <c r="K7" s="2" t="s">
        <v>27</v>
      </c>
      <c r="L7"/>
      <c r="M7"/>
      <c r="N7"/>
      <c r="O7"/>
      <c r="P7"/>
      <c r="Q7"/>
    </row>
    <row r="8" spans="1:22" x14ac:dyDescent="0.25">
      <c r="A8" s="23" t="s">
        <v>28</v>
      </c>
      <c r="B8" t="s">
        <v>29</v>
      </c>
      <c r="C8" t="s">
        <v>30</v>
      </c>
      <c r="D8" t="s">
        <v>30</v>
      </c>
      <c r="E8" t="s">
        <v>31</v>
      </c>
      <c r="G8" s="2">
        <f>VLOOKUP(A8,'[1]2025年发货套件透视表'!A:AG,32,FALSE)</f>
        <v>0</v>
      </c>
      <c r="H8" s="2">
        <f>VLOOKUP(A8,'[1]2025年发货套件透视表'!A:AG,33,FALSE)</f>
        <v>0</v>
      </c>
      <c r="I8" s="2">
        <f>VLOOKUP(A8,'[1]2025年发货套件透视表'!A:AI,34,FALSE)</f>
        <v>5</v>
      </c>
      <c r="J8" s="2">
        <f>VLOOKUP(A8,'[1]2025年发货套件透视表'!A:AI,35,FALSE)</f>
        <v>1</v>
      </c>
      <c r="K8" s="2" t="s">
        <v>27</v>
      </c>
      <c r="L8"/>
      <c r="M8"/>
      <c r="N8"/>
      <c r="O8"/>
      <c r="P8"/>
      <c r="Q8"/>
    </row>
    <row r="9" spans="1:22" x14ac:dyDescent="0.25">
      <c r="A9" s="23" t="s">
        <v>32</v>
      </c>
      <c r="B9" t="s">
        <v>29</v>
      </c>
      <c r="C9" t="s">
        <v>30</v>
      </c>
      <c r="D9" t="s">
        <v>30</v>
      </c>
      <c r="E9" t="s">
        <v>26</v>
      </c>
      <c r="G9" s="2">
        <f>VLOOKUP(A9,'[1]2025年发货套件透视表'!A:AG,32,FALSE)</f>
        <v>0</v>
      </c>
      <c r="H9" s="2">
        <f>VLOOKUP(A9,'[1]2025年发货套件透视表'!A:AG,33,FALSE)</f>
        <v>0</v>
      </c>
      <c r="I9" s="2">
        <f>VLOOKUP(A9,'[1]2025年发货套件透视表'!A:AI,34,FALSE)</f>
        <v>2</v>
      </c>
      <c r="J9" s="2">
        <f>VLOOKUP(A9,'[1]2025年发货套件透视表'!A:AI,35,FALSE)</f>
        <v>2</v>
      </c>
      <c r="K9" s="2" t="s">
        <v>27</v>
      </c>
      <c r="L9"/>
      <c r="M9"/>
      <c r="N9"/>
      <c r="O9"/>
      <c r="P9"/>
      <c r="Q9"/>
    </row>
    <row r="10" spans="1:22" x14ac:dyDescent="0.25">
      <c r="A10" s="23" t="s">
        <v>33</v>
      </c>
      <c r="B10" t="s">
        <v>34</v>
      </c>
      <c r="C10" t="s">
        <v>35</v>
      </c>
      <c r="D10" t="s">
        <v>35</v>
      </c>
      <c r="E10" t="s">
        <v>26</v>
      </c>
      <c r="G10" s="2">
        <f>VLOOKUP(A10,'[1]2025年发货套件透视表'!A:AG,32,FALSE)</f>
        <v>0</v>
      </c>
      <c r="H10" s="2">
        <f>VLOOKUP(A10,'[1]2025年发货套件透视表'!A:AG,33,FALSE)</f>
        <v>0</v>
      </c>
      <c r="I10" s="2">
        <f>VLOOKUP(A10,'[1]2025年发货套件透视表'!A:AI,34,FALSE)</f>
        <v>80</v>
      </c>
      <c r="J10" s="2">
        <f>VLOOKUP(A10,'[1]2025年发货套件透视表'!A:AI,35,FALSE)</f>
        <v>2</v>
      </c>
      <c r="K10" s="2" t="s">
        <v>27</v>
      </c>
      <c r="L10"/>
      <c r="M10"/>
      <c r="N10"/>
      <c r="O10"/>
      <c r="P10"/>
      <c r="Q10"/>
    </row>
    <row r="11" spans="1:22" x14ac:dyDescent="0.25">
      <c r="A11" s="23" t="s">
        <v>36</v>
      </c>
      <c r="B11" t="s">
        <v>37</v>
      </c>
      <c r="C11" t="s">
        <v>38</v>
      </c>
      <c r="D11" t="s">
        <v>38</v>
      </c>
      <c r="E11" t="s">
        <v>26</v>
      </c>
      <c r="G11" s="2">
        <f>VLOOKUP(A11,'[1]2025年发货套件透视表'!A:AG,32,FALSE)</f>
        <v>70</v>
      </c>
      <c r="H11" s="2">
        <f>VLOOKUP(A11,'[1]2025年发货套件透视表'!A:AG,33,FALSE)</f>
        <v>6</v>
      </c>
      <c r="I11" s="2">
        <f>VLOOKUP(A11,'[1]2025年发货套件透视表'!A:AI,34,FALSE)</f>
        <v>125</v>
      </c>
      <c r="J11" s="2">
        <f>VLOOKUP(A11,'[1]2025年发货套件透视表'!A:AI,35,FALSE)</f>
        <v>11</v>
      </c>
      <c r="K11" s="2" t="s">
        <v>27</v>
      </c>
      <c r="L11"/>
      <c r="M11"/>
      <c r="N11"/>
      <c r="O11" s="24">
        <f>G11</f>
        <v>70</v>
      </c>
      <c r="P11" s="24">
        <f>CEILING(O11*1.5,10)</f>
        <v>110</v>
      </c>
      <c r="Q11" s="25" t="str">
        <f>K11</f>
        <v>套</v>
      </c>
      <c r="R11" t="s">
        <v>39</v>
      </c>
    </row>
    <row r="12" spans="1:22" x14ac:dyDescent="0.25">
      <c r="A12" s="23" t="s">
        <v>40</v>
      </c>
      <c r="B12" t="s">
        <v>41</v>
      </c>
      <c r="C12" t="s">
        <v>42</v>
      </c>
      <c r="D12" t="s">
        <v>42</v>
      </c>
      <c r="E12" t="s">
        <v>26</v>
      </c>
      <c r="G12" s="2">
        <f>VLOOKUP(A12,'[1]2025年发货套件透视表'!A:AG,32,FALSE)</f>
        <v>1</v>
      </c>
      <c r="H12" s="2">
        <f>VLOOKUP(A12,'[1]2025年发货套件透视表'!A:AG,33,FALSE)</f>
        <v>1</v>
      </c>
      <c r="I12" s="2">
        <f>VLOOKUP(A12,'[1]2025年发货套件透视表'!A:AI,34,FALSE)</f>
        <v>1</v>
      </c>
      <c r="J12" s="2">
        <f>VLOOKUP(A12,'[1]2025年发货套件透视表'!A:AI,35,FALSE)</f>
        <v>1</v>
      </c>
      <c r="K12" s="2" t="s">
        <v>27</v>
      </c>
      <c r="L12"/>
      <c r="M12"/>
      <c r="N12"/>
      <c r="O12"/>
      <c r="P12"/>
      <c r="Q12"/>
    </row>
    <row r="13" spans="1:22" x14ac:dyDescent="0.25">
      <c r="A13" s="26" t="s">
        <v>43</v>
      </c>
      <c r="B13" s="27" t="s">
        <v>44</v>
      </c>
      <c r="C13" t="s">
        <v>45</v>
      </c>
      <c r="D13" t="s">
        <v>45</v>
      </c>
      <c r="E13" t="s">
        <v>26</v>
      </c>
      <c r="G13" s="2">
        <f>VLOOKUP(A13,'[1]2025年发货套件透视表'!A:AG,32,FALSE)</f>
        <v>13</v>
      </c>
      <c r="H13" s="2">
        <f>VLOOKUP(A13,'[1]2025年发货套件透视表'!A:AG,33,FALSE)</f>
        <v>8</v>
      </c>
      <c r="I13" s="2">
        <f>VLOOKUP(A13,'[1]2025年发货套件透视表'!A:AI,34,FALSE)</f>
        <v>29</v>
      </c>
      <c r="J13" s="2">
        <f>VLOOKUP(A13,'[1]2025年发货套件透视表'!A:AI,35,FALSE)</f>
        <v>16</v>
      </c>
      <c r="K13" s="2" t="s">
        <v>27</v>
      </c>
      <c r="L13"/>
      <c r="M13"/>
      <c r="N13"/>
      <c r="O13" s="24">
        <f>G13</f>
        <v>13</v>
      </c>
      <c r="P13" s="24">
        <f>CEILING(O13*1.5,10)</f>
        <v>20</v>
      </c>
      <c r="Q13" s="25" t="str">
        <f>K13</f>
        <v>套</v>
      </c>
      <c r="R13" t="s">
        <v>39</v>
      </c>
    </row>
    <row r="14" spans="1:22" x14ac:dyDescent="0.25">
      <c r="A14" s="28" t="s">
        <v>46</v>
      </c>
      <c r="B14" s="29" t="s">
        <v>47</v>
      </c>
      <c r="C14" s="29" t="s">
        <v>48</v>
      </c>
      <c r="D14" s="29" t="s">
        <v>48</v>
      </c>
      <c r="E14" s="29" t="s">
        <v>26</v>
      </c>
      <c r="G14" s="2">
        <f>VLOOKUP(A14,'[1]2025年发货套件透视表'!A:AG,32,FALSE)</f>
        <v>1243</v>
      </c>
      <c r="H14" s="2">
        <f>VLOOKUP(A14,'[1]2025年发货套件透视表'!A:AG,33,FALSE)</f>
        <v>211</v>
      </c>
      <c r="I14" s="2">
        <f>VLOOKUP(A14,'[1]2025年发货套件透视表'!A:AI,34,FALSE)</f>
        <v>2303</v>
      </c>
      <c r="J14" s="2">
        <f>VLOOKUP(A14,'[1]2025年发货套件透视表'!A:AI,35,FALSE)</f>
        <v>463</v>
      </c>
      <c r="K14" s="2" t="s">
        <v>27</v>
      </c>
      <c r="L14" s="30">
        <f>J14</f>
        <v>463</v>
      </c>
      <c r="M14" s="30">
        <f>CEILING(L14*1.5,10)</f>
        <v>700</v>
      </c>
      <c r="N14" s="30" t="str">
        <f>K14</f>
        <v>套</v>
      </c>
      <c r="Q14" s="2"/>
      <c r="R14" t="s">
        <v>49</v>
      </c>
      <c r="S14" t="s">
        <v>50</v>
      </c>
      <c r="U14" s="31"/>
      <c r="V14" s="31"/>
    </row>
    <row r="15" spans="1:22" x14ac:dyDescent="0.25">
      <c r="A15" s="28" t="s">
        <v>51</v>
      </c>
      <c r="B15" s="29" t="s">
        <v>47</v>
      </c>
      <c r="C15" s="29" t="s">
        <v>48</v>
      </c>
      <c r="D15" s="29" t="s">
        <v>48</v>
      </c>
      <c r="E15" s="29" t="s">
        <v>31</v>
      </c>
      <c r="G15" s="2">
        <f>VLOOKUP(A15,'[1]2025年发货套件透视表'!A:AG,32,FALSE)</f>
        <v>461</v>
      </c>
      <c r="H15" s="2">
        <f>VLOOKUP(A15,'[1]2025年发货套件透视表'!A:AG,33,FALSE)</f>
        <v>52</v>
      </c>
      <c r="I15" s="2">
        <f>VLOOKUP(A15,'[1]2025年发货套件透视表'!A:AI,34,FALSE)</f>
        <v>998.7</v>
      </c>
      <c r="J15" s="2">
        <f>VLOOKUP(A15,'[1]2025年发货套件透视表'!A:AI,35,FALSE)</f>
        <v>88</v>
      </c>
      <c r="K15" s="2" t="s">
        <v>27</v>
      </c>
      <c r="L15" s="30">
        <f>J15</f>
        <v>88</v>
      </c>
      <c r="M15" s="30">
        <f>CEILING(L15*1.5,10)</f>
        <v>140</v>
      </c>
      <c r="N15" s="30" t="str">
        <f>K15</f>
        <v>套</v>
      </c>
      <c r="Q15" s="2"/>
      <c r="R15" t="s">
        <v>49</v>
      </c>
      <c r="S15" t="s">
        <v>50</v>
      </c>
      <c r="U15" s="31"/>
      <c r="V15" s="31"/>
    </row>
    <row r="16" spans="1:22" x14ac:dyDescent="0.25">
      <c r="A16" s="23" t="s">
        <v>52</v>
      </c>
      <c r="B16" t="s">
        <v>47</v>
      </c>
      <c r="C16" t="s">
        <v>48</v>
      </c>
      <c r="D16" t="s">
        <v>48</v>
      </c>
      <c r="E16" t="s">
        <v>53</v>
      </c>
      <c r="G16" s="2">
        <f>VLOOKUP(A16,'[1]2025年发货套件透视表'!A:AG,32,FALSE)</f>
        <v>10</v>
      </c>
      <c r="H16" s="2">
        <f>VLOOKUP(A16,'[1]2025年发货套件透视表'!A:AG,33,FALSE)</f>
        <v>2</v>
      </c>
      <c r="I16" s="2">
        <f>VLOOKUP(A16,'[1]2025年发货套件透视表'!A:AI,34,FALSE)</f>
        <v>25</v>
      </c>
      <c r="J16" s="2">
        <f>VLOOKUP(A16,'[1]2025年发货套件透视表'!A:AI,35,FALSE)</f>
        <v>5</v>
      </c>
      <c r="K16" s="2" t="s">
        <v>27</v>
      </c>
      <c r="L16" s="30">
        <f>J16</f>
        <v>5</v>
      </c>
      <c r="M16" s="30">
        <f>CEILING(L16*1.5,10)</f>
        <v>10</v>
      </c>
      <c r="N16" s="30" t="str">
        <f>K16</f>
        <v>套</v>
      </c>
      <c r="Q16" s="2"/>
      <c r="R16" t="s">
        <v>49</v>
      </c>
      <c r="S16" t="s">
        <v>50</v>
      </c>
      <c r="U16" s="31"/>
      <c r="V16" s="31"/>
    </row>
    <row r="17" spans="1:18" x14ac:dyDescent="0.25">
      <c r="A17" s="23" t="s">
        <v>54</v>
      </c>
      <c r="B17" t="s">
        <v>55</v>
      </c>
      <c r="C17" t="s">
        <v>56</v>
      </c>
      <c r="D17" t="s">
        <v>56</v>
      </c>
      <c r="E17" t="s">
        <v>26</v>
      </c>
      <c r="G17" s="2">
        <f>VLOOKUP(A17,'[1]2025年发货套件透视表'!A:AG,32,FALSE)</f>
        <v>1</v>
      </c>
      <c r="H17" s="2">
        <f>VLOOKUP(A17,'[1]2025年发货套件透视表'!A:AG,33,FALSE)</f>
        <v>1</v>
      </c>
      <c r="I17" s="2">
        <f>VLOOKUP(A17,'[1]2025年发货套件透视表'!A:AI,34,FALSE)</f>
        <v>17</v>
      </c>
      <c r="J17" s="2">
        <f>VLOOKUP(A17,'[1]2025年发货套件透视表'!A:AI,35,FALSE)</f>
        <v>7</v>
      </c>
      <c r="K17" s="2" t="s">
        <v>27</v>
      </c>
      <c r="L17"/>
      <c r="M17"/>
      <c r="N17"/>
      <c r="O17" s="24">
        <f>G17</f>
        <v>1</v>
      </c>
      <c r="P17" s="24">
        <f>CEILING(O17*1.5,10)</f>
        <v>10</v>
      </c>
      <c r="Q17" s="25" t="str">
        <f>K17</f>
        <v>套</v>
      </c>
      <c r="R17" t="s">
        <v>39</v>
      </c>
    </row>
    <row r="18" spans="1:18" x14ac:dyDescent="0.25">
      <c r="A18" s="23" t="s">
        <v>57</v>
      </c>
      <c r="B18" t="s">
        <v>55</v>
      </c>
      <c r="C18" t="s">
        <v>56</v>
      </c>
      <c r="D18" t="s">
        <v>56</v>
      </c>
      <c r="E18" t="s">
        <v>31</v>
      </c>
      <c r="G18" s="2">
        <f>VLOOKUP(A18,'[1]2025年发货套件透视表'!A:AG,32,FALSE)</f>
        <v>269</v>
      </c>
      <c r="H18" s="2">
        <f>VLOOKUP(A18,'[1]2025年发货套件透视表'!A:AG,33,FALSE)</f>
        <v>8</v>
      </c>
      <c r="I18" s="2">
        <f>VLOOKUP(A18,'[1]2025年发货套件透视表'!A:AI,34,FALSE)</f>
        <v>389</v>
      </c>
      <c r="J18" s="2">
        <f>VLOOKUP(A18,'[1]2025年发货套件透视表'!A:AI,35,FALSE)</f>
        <v>12</v>
      </c>
      <c r="K18" s="2" t="s">
        <v>27</v>
      </c>
      <c r="L18"/>
      <c r="M18"/>
      <c r="N18"/>
      <c r="O18"/>
      <c r="P18"/>
      <c r="Q18"/>
      <c r="R18" t="s">
        <v>58</v>
      </c>
    </row>
    <row r="19" spans="1:18" x14ac:dyDescent="0.25">
      <c r="A19" s="23" t="s">
        <v>59</v>
      </c>
      <c r="B19" t="s">
        <v>60</v>
      </c>
      <c r="C19" t="s">
        <v>61</v>
      </c>
      <c r="D19" t="s">
        <v>61</v>
      </c>
      <c r="E19" t="s">
        <v>26</v>
      </c>
      <c r="G19" s="2">
        <f>VLOOKUP(A19,'[1]2025年发货套件透视表'!A:AG,32,FALSE)</f>
        <v>5</v>
      </c>
      <c r="H19" s="2">
        <f>VLOOKUP(A19,'[1]2025年发货套件透视表'!A:AG,33,FALSE)</f>
        <v>1</v>
      </c>
      <c r="I19" s="2">
        <f>VLOOKUP(A19,'[1]2025年发货套件透视表'!A:AI,34,FALSE)</f>
        <v>5</v>
      </c>
      <c r="J19" s="2">
        <f>VLOOKUP(A19,'[1]2025年发货套件透视表'!A:AI,35,FALSE)</f>
        <v>1</v>
      </c>
      <c r="K19" s="2" t="s">
        <v>27</v>
      </c>
      <c r="L19"/>
      <c r="M19"/>
      <c r="N19"/>
      <c r="O19"/>
      <c r="P19"/>
      <c r="Q19"/>
    </row>
    <row r="20" spans="1:18" x14ac:dyDescent="0.25">
      <c r="A20" s="28" t="s">
        <v>62</v>
      </c>
      <c r="B20" s="29" t="s">
        <v>63</v>
      </c>
      <c r="C20" s="29" t="s">
        <v>64</v>
      </c>
      <c r="D20" s="29" t="s">
        <v>64</v>
      </c>
      <c r="E20" s="29" t="s">
        <v>26</v>
      </c>
      <c r="G20" s="2">
        <f>VLOOKUP(A20,'[1]2025年发货套件透视表'!A:AG,32,FALSE)</f>
        <v>9</v>
      </c>
      <c r="H20" s="2">
        <f>VLOOKUP(A20,'[1]2025年发货套件透视表'!A:AG,33,FALSE)</f>
        <v>3</v>
      </c>
      <c r="I20" s="2">
        <f>VLOOKUP(A20,'[1]2025年发货套件透视表'!A:AI,34,FALSE)</f>
        <v>36</v>
      </c>
      <c r="J20" s="2">
        <f>VLOOKUP(A20,'[1]2025年发货套件透视表'!A:AI,35,FALSE)</f>
        <v>9</v>
      </c>
      <c r="K20" s="2" t="s">
        <v>27</v>
      </c>
      <c r="L20"/>
      <c r="M20"/>
      <c r="N20"/>
      <c r="O20" s="24">
        <f>G20</f>
        <v>9</v>
      </c>
      <c r="P20" s="24">
        <f>CEILING(O20*1.5,10)</f>
        <v>20</v>
      </c>
      <c r="Q20" s="25" t="str">
        <f>K20</f>
        <v>套</v>
      </c>
      <c r="R20" t="s">
        <v>39</v>
      </c>
    </row>
    <row r="21" spans="1:18" x14ac:dyDescent="0.25">
      <c r="A21" s="23" t="s">
        <v>65</v>
      </c>
      <c r="B21" t="s">
        <v>63</v>
      </c>
      <c r="C21" t="s">
        <v>64</v>
      </c>
      <c r="D21" t="s">
        <v>64</v>
      </c>
      <c r="E21" t="s">
        <v>31</v>
      </c>
      <c r="G21" s="2">
        <f>VLOOKUP(A21,'[1]2025年发货套件透视表'!A:AG,32,FALSE)</f>
        <v>19</v>
      </c>
      <c r="H21" s="2">
        <f>VLOOKUP(A21,'[1]2025年发货套件透视表'!A:AG,33,FALSE)</f>
        <v>5</v>
      </c>
      <c r="I21" s="2">
        <f>VLOOKUP(A21,'[1]2025年发货套件透视表'!A:AI,34,FALSE)</f>
        <v>29.5</v>
      </c>
      <c r="J21" s="2">
        <f>VLOOKUP(A21,'[1]2025年发货套件透视表'!A:AI,35,FALSE)</f>
        <v>8</v>
      </c>
      <c r="K21" s="2" t="s">
        <v>27</v>
      </c>
      <c r="L21"/>
      <c r="M21"/>
      <c r="N21"/>
      <c r="O21"/>
      <c r="P21"/>
      <c r="Q21"/>
      <c r="R21" t="s">
        <v>58</v>
      </c>
    </row>
    <row r="22" spans="1:18" x14ac:dyDescent="0.25">
      <c r="A22" s="23" t="s">
        <v>66</v>
      </c>
      <c r="B22" t="s">
        <v>63</v>
      </c>
      <c r="C22" t="s">
        <v>64</v>
      </c>
      <c r="D22" t="s">
        <v>64</v>
      </c>
      <c r="E22" t="s">
        <v>67</v>
      </c>
      <c r="G22" s="2">
        <f>VLOOKUP(A22,'[1]2025年发货套件透视表'!A:AG,32,FALSE)</f>
        <v>5</v>
      </c>
      <c r="H22" s="2">
        <f>VLOOKUP(A22,'[1]2025年发货套件透视表'!A:AG,33,FALSE)</f>
        <v>1</v>
      </c>
      <c r="I22" s="2">
        <f>VLOOKUP(A22,'[1]2025年发货套件透视表'!A:AI,34,FALSE)</f>
        <v>5</v>
      </c>
      <c r="J22" s="2">
        <f>VLOOKUP(A22,'[1]2025年发货套件透视表'!A:AI,35,FALSE)</f>
        <v>1</v>
      </c>
      <c r="K22" s="2" t="s">
        <v>27</v>
      </c>
      <c r="L22"/>
      <c r="M22"/>
      <c r="N22"/>
      <c r="O22"/>
      <c r="P22"/>
      <c r="Q22"/>
      <c r="R22" t="s">
        <v>68</v>
      </c>
    </row>
    <row r="23" spans="1:18" x14ac:dyDescent="0.25">
      <c r="A23" s="28" t="s">
        <v>69</v>
      </c>
      <c r="B23" s="29" t="s">
        <v>70</v>
      </c>
      <c r="C23" s="29" t="s">
        <v>71</v>
      </c>
      <c r="D23" s="29" t="s">
        <v>71</v>
      </c>
      <c r="E23" s="29" t="s">
        <v>26</v>
      </c>
      <c r="G23" s="2">
        <f>VLOOKUP(A23,'[1]2025年发货套件透视表'!A:AG,32,FALSE)</f>
        <v>70</v>
      </c>
      <c r="H23" s="2">
        <f>VLOOKUP(A23,'[1]2025年发货套件透视表'!A:AG,33,FALSE)</f>
        <v>20</v>
      </c>
      <c r="I23" s="2">
        <f>VLOOKUP(A23,'[1]2025年发货套件透视表'!A:AI,34,FALSE)</f>
        <v>114</v>
      </c>
      <c r="J23" s="2">
        <f>VLOOKUP(A23,'[1]2025年发货套件透视表'!A:AI,35,FALSE)</f>
        <v>39</v>
      </c>
      <c r="K23" s="2" t="s">
        <v>27</v>
      </c>
      <c r="L23"/>
      <c r="M23"/>
      <c r="N23"/>
      <c r="O23" s="24">
        <f>G23</f>
        <v>70</v>
      </c>
      <c r="P23" s="24">
        <f>CEILING(O23*1.5,10)</f>
        <v>110</v>
      </c>
      <c r="Q23" s="25" t="str">
        <f>K23</f>
        <v>套</v>
      </c>
      <c r="R23" t="s">
        <v>39</v>
      </c>
    </row>
    <row r="24" spans="1:18" x14ac:dyDescent="0.25">
      <c r="A24" s="23" t="s">
        <v>72</v>
      </c>
      <c r="B24" t="s">
        <v>70</v>
      </c>
      <c r="C24" t="s">
        <v>71</v>
      </c>
      <c r="D24" t="s">
        <v>71</v>
      </c>
      <c r="E24" t="s">
        <v>31</v>
      </c>
      <c r="G24" s="2">
        <f>VLOOKUP(A24,'[1]2025年发货套件透视表'!A:AG,32,FALSE)</f>
        <v>0</v>
      </c>
      <c r="H24" s="2">
        <f>VLOOKUP(A24,'[1]2025年发货套件透视表'!A:AG,33,FALSE)</f>
        <v>0</v>
      </c>
      <c r="I24" s="2">
        <f>VLOOKUP(A24,'[1]2025年发货套件透视表'!A:AI,34,FALSE)</f>
        <v>10</v>
      </c>
      <c r="J24" s="2">
        <f>VLOOKUP(A24,'[1]2025年发货套件透视表'!A:AI,35,FALSE)</f>
        <v>1</v>
      </c>
      <c r="K24" s="2" t="s">
        <v>27</v>
      </c>
      <c r="L24"/>
      <c r="M24"/>
      <c r="N24"/>
      <c r="O24"/>
      <c r="P24"/>
      <c r="Q24"/>
    </row>
    <row r="25" spans="1:18" x14ac:dyDescent="0.25">
      <c r="A25" s="23" t="s">
        <v>73</v>
      </c>
      <c r="B25" t="s">
        <v>74</v>
      </c>
      <c r="C25" t="s">
        <v>75</v>
      </c>
      <c r="D25" t="s">
        <v>75</v>
      </c>
      <c r="E25" t="s">
        <v>26</v>
      </c>
      <c r="G25" s="2">
        <f>VLOOKUP(A25,'[1]2025年发货套件透视表'!A:AG,32,FALSE)</f>
        <v>2</v>
      </c>
      <c r="H25" s="2">
        <f>VLOOKUP(A25,'[1]2025年发货套件透视表'!A:AG,33,FALSE)</f>
        <v>2</v>
      </c>
      <c r="I25" s="2">
        <f>VLOOKUP(A25,'[1]2025年发货套件透视表'!A:AI,34,FALSE)</f>
        <v>7</v>
      </c>
      <c r="J25" s="2">
        <f>VLOOKUP(A25,'[1]2025年发货套件透视表'!A:AI,35,FALSE)</f>
        <v>7</v>
      </c>
      <c r="K25" s="2" t="s">
        <v>27</v>
      </c>
      <c r="L25"/>
      <c r="M25"/>
      <c r="N25"/>
      <c r="O25"/>
      <c r="P25"/>
      <c r="Q25"/>
    </row>
    <row r="26" spans="1:18" x14ac:dyDescent="0.25">
      <c r="A26" s="23" t="s">
        <v>76</v>
      </c>
      <c r="B26" t="s">
        <v>77</v>
      </c>
      <c r="C26" t="s">
        <v>78</v>
      </c>
      <c r="D26" t="s">
        <v>78</v>
      </c>
      <c r="E26" t="s">
        <v>26</v>
      </c>
      <c r="G26" s="2">
        <f>VLOOKUP(A26,'[1]2025年发货套件透视表'!A:AG,32,FALSE)</f>
        <v>138</v>
      </c>
      <c r="H26" s="2">
        <f>VLOOKUP(A26,'[1]2025年发货套件透视表'!A:AG,33,FALSE)</f>
        <v>8</v>
      </c>
      <c r="I26" s="2">
        <f>VLOOKUP(A26,'[1]2025年发货套件透视表'!A:AI,34,FALSE)</f>
        <v>221</v>
      </c>
      <c r="J26" s="2">
        <f>VLOOKUP(A26,'[1]2025年发货套件透视表'!A:AI,35,FALSE)</f>
        <v>22</v>
      </c>
      <c r="K26" s="2" t="s">
        <v>27</v>
      </c>
      <c r="L26"/>
      <c r="M26"/>
      <c r="N26"/>
      <c r="O26" s="24">
        <f>G26</f>
        <v>138</v>
      </c>
      <c r="P26" s="24">
        <f>CEILING(O26*1.5,10)</f>
        <v>210</v>
      </c>
      <c r="Q26" s="25" t="str">
        <f>K26</f>
        <v>套</v>
      </c>
      <c r="R26" t="s">
        <v>39</v>
      </c>
    </row>
    <row r="27" spans="1:18" x14ac:dyDescent="0.25">
      <c r="A27" s="23" t="s">
        <v>79</v>
      </c>
      <c r="B27" t="s">
        <v>77</v>
      </c>
      <c r="C27" t="s">
        <v>78</v>
      </c>
      <c r="D27" t="s">
        <v>78</v>
      </c>
      <c r="E27" t="s">
        <v>31</v>
      </c>
      <c r="G27" s="2">
        <f>VLOOKUP(A27,'[1]2025年发货套件透视表'!A:AG,32,FALSE)</f>
        <v>10</v>
      </c>
      <c r="H27" s="2">
        <f>VLOOKUP(A27,'[1]2025年发货套件透视表'!A:AG,33,FALSE)</f>
        <v>2</v>
      </c>
      <c r="I27" s="2">
        <f>VLOOKUP(A27,'[1]2025年发货套件透视表'!A:AI,34,FALSE)</f>
        <v>35</v>
      </c>
      <c r="J27" s="2">
        <f>VLOOKUP(A27,'[1]2025年发货套件透视表'!A:AI,35,FALSE)</f>
        <v>3</v>
      </c>
      <c r="K27" s="2" t="s">
        <v>27</v>
      </c>
      <c r="L27"/>
      <c r="M27"/>
      <c r="N27"/>
      <c r="O27"/>
      <c r="P27"/>
      <c r="Q27"/>
    </row>
    <row r="28" spans="1:18" x14ac:dyDescent="0.25">
      <c r="A28" s="28" t="s">
        <v>80</v>
      </c>
      <c r="B28" s="29" t="s">
        <v>81</v>
      </c>
      <c r="C28" s="29" t="s">
        <v>82</v>
      </c>
      <c r="D28" s="29" t="s">
        <v>82</v>
      </c>
      <c r="E28" s="29" t="s">
        <v>26</v>
      </c>
      <c r="G28" s="2">
        <f>VLOOKUP(A28,'[1]2025年发货套件透视表'!A:AG,32,FALSE)</f>
        <v>13</v>
      </c>
      <c r="H28" s="2">
        <f>VLOOKUP(A28,'[1]2025年发货套件透视表'!A:AG,33,FALSE)</f>
        <v>3</v>
      </c>
      <c r="I28" s="2">
        <f>VLOOKUP(A28,'[1]2025年发货套件透视表'!A:AI,34,FALSE)</f>
        <v>31</v>
      </c>
      <c r="J28" s="2">
        <f>VLOOKUP(A28,'[1]2025年发货套件透视表'!A:AI,35,FALSE)</f>
        <v>9</v>
      </c>
      <c r="K28" s="2" t="s">
        <v>27</v>
      </c>
      <c r="L28"/>
      <c r="M28"/>
      <c r="N28"/>
      <c r="O28" s="24">
        <f>G28</f>
        <v>13</v>
      </c>
      <c r="P28" s="24">
        <f>CEILING(O28*1.5,10)</f>
        <v>20</v>
      </c>
      <c r="Q28" s="25" t="str">
        <f>K28</f>
        <v>套</v>
      </c>
      <c r="R28" t="s">
        <v>39</v>
      </c>
    </row>
    <row r="29" spans="1:18" x14ac:dyDescent="0.25">
      <c r="A29" s="28" t="s">
        <v>83</v>
      </c>
      <c r="B29" s="29" t="s">
        <v>84</v>
      </c>
      <c r="C29" s="29" t="s">
        <v>85</v>
      </c>
      <c r="D29" s="29" t="s">
        <v>85</v>
      </c>
      <c r="E29" s="29" t="s">
        <v>26</v>
      </c>
      <c r="G29" s="2">
        <f>VLOOKUP(A29,'[1]2025年发货套件透视表'!A:AG,32,FALSE)</f>
        <v>27</v>
      </c>
      <c r="H29" s="2">
        <f>VLOOKUP(A29,'[1]2025年发货套件透视表'!A:AG,33,FALSE)</f>
        <v>5</v>
      </c>
      <c r="I29" s="2">
        <f>VLOOKUP(A29,'[1]2025年发货套件透视表'!A:AI,34,FALSE)</f>
        <v>47</v>
      </c>
      <c r="J29" s="2">
        <f>VLOOKUP(A29,'[1]2025年发货套件透视表'!A:AI,35,FALSE)</f>
        <v>7</v>
      </c>
      <c r="K29" s="2" t="s">
        <v>27</v>
      </c>
      <c r="L29"/>
      <c r="M29"/>
      <c r="N29"/>
      <c r="O29" s="24">
        <f>G29</f>
        <v>27</v>
      </c>
      <c r="P29" s="24">
        <f>CEILING(O29*1.5,10)</f>
        <v>50</v>
      </c>
      <c r="Q29" s="25" t="str">
        <f>K29</f>
        <v>套</v>
      </c>
      <c r="R29" t="s">
        <v>39</v>
      </c>
    </row>
    <row r="30" spans="1:18" x14ac:dyDescent="0.25">
      <c r="A30" s="23" t="s">
        <v>86</v>
      </c>
      <c r="B30" t="s">
        <v>87</v>
      </c>
      <c r="C30" t="s">
        <v>88</v>
      </c>
      <c r="D30" t="s">
        <v>88</v>
      </c>
      <c r="E30" t="s">
        <v>26</v>
      </c>
      <c r="G30" s="2">
        <f>VLOOKUP(A30,'[1]2025年发货套件透视表'!A:AG,32,FALSE)</f>
        <v>1</v>
      </c>
      <c r="H30" s="2">
        <f>VLOOKUP(A30,'[1]2025年发货套件透视表'!A:AG,33,FALSE)</f>
        <v>1</v>
      </c>
      <c r="I30" s="2">
        <f>VLOOKUP(A30,'[1]2025年发货套件透视表'!A:AI,34,FALSE)</f>
        <v>2</v>
      </c>
      <c r="J30" s="2">
        <f>VLOOKUP(A30,'[1]2025年发货套件透视表'!A:AI,35,FALSE)</f>
        <v>2</v>
      </c>
      <c r="K30" s="2" t="s">
        <v>27</v>
      </c>
      <c r="L30"/>
      <c r="M30"/>
      <c r="N30"/>
      <c r="O30"/>
      <c r="P30"/>
      <c r="Q30"/>
    </row>
    <row r="31" spans="1:18" x14ac:dyDescent="0.25">
      <c r="A31" s="28" t="s">
        <v>89</v>
      </c>
      <c r="B31" s="29" t="s">
        <v>90</v>
      </c>
      <c r="C31" s="29" t="s">
        <v>91</v>
      </c>
      <c r="D31" s="29" t="s">
        <v>91</v>
      </c>
      <c r="E31" s="29" t="s">
        <v>26</v>
      </c>
      <c r="G31" s="2">
        <f>VLOOKUP(A31,'[1]2025年发货套件透视表'!A:AG,32,FALSE)</f>
        <v>35</v>
      </c>
      <c r="H31" s="2">
        <f>VLOOKUP(A31,'[1]2025年发货套件透视表'!A:AG,33,FALSE)</f>
        <v>12</v>
      </c>
      <c r="I31" s="2">
        <f>VLOOKUP(A31,'[1]2025年发货套件透视表'!A:AI,34,FALSE)</f>
        <v>82</v>
      </c>
      <c r="J31" s="2">
        <f>VLOOKUP(A31,'[1]2025年发货套件透视表'!A:AI,35,FALSE)</f>
        <v>29</v>
      </c>
      <c r="K31" s="2" t="s">
        <v>27</v>
      </c>
      <c r="L31"/>
      <c r="M31"/>
      <c r="N31"/>
      <c r="O31" s="24">
        <f>G31</f>
        <v>35</v>
      </c>
      <c r="P31" s="24">
        <f>CEILING(O31*1.5,10)</f>
        <v>60</v>
      </c>
      <c r="Q31" s="25" t="str">
        <f>K31</f>
        <v>套</v>
      </c>
      <c r="R31" t="s">
        <v>39</v>
      </c>
    </row>
    <row r="32" spans="1:18" x14ac:dyDescent="0.25">
      <c r="A32" s="23" t="s">
        <v>92</v>
      </c>
      <c r="B32" t="s">
        <v>93</v>
      </c>
      <c r="C32" t="s">
        <v>94</v>
      </c>
      <c r="D32" t="s">
        <v>94</v>
      </c>
      <c r="E32" t="s">
        <v>26</v>
      </c>
      <c r="G32" s="2">
        <f>VLOOKUP(A32,'[1]2025年发货套件透视表'!A:AG,32,FALSE)</f>
        <v>11</v>
      </c>
      <c r="H32" s="2">
        <f>VLOOKUP(A32,'[1]2025年发货套件透视表'!A:AG,33,FALSE)</f>
        <v>2</v>
      </c>
      <c r="I32" s="2">
        <f>VLOOKUP(A32,'[1]2025年发货套件透视表'!A:AI,34,FALSE)</f>
        <v>27</v>
      </c>
      <c r="J32" s="2">
        <f>VLOOKUP(A32,'[1]2025年发货套件透视表'!A:AI,35,FALSE)</f>
        <v>5</v>
      </c>
      <c r="K32" s="2" t="s">
        <v>27</v>
      </c>
      <c r="L32"/>
      <c r="M32"/>
      <c r="N32"/>
      <c r="O32"/>
      <c r="P32"/>
      <c r="Q32"/>
    </row>
    <row r="33" spans="1:18" x14ac:dyDescent="0.25">
      <c r="A33" s="23" t="s">
        <v>95</v>
      </c>
      <c r="B33" t="s">
        <v>93</v>
      </c>
      <c r="C33" t="s">
        <v>94</v>
      </c>
      <c r="D33" t="s">
        <v>94</v>
      </c>
      <c r="E33" t="s">
        <v>31</v>
      </c>
      <c r="G33" s="2">
        <f>VLOOKUP(A33,'[1]2025年发货套件透视表'!A:AG,32,FALSE)</f>
        <v>2</v>
      </c>
      <c r="H33" s="2">
        <f>VLOOKUP(A33,'[1]2025年发货套件透视表'!A:AG,33,FALSE)</f>
        <v>2</v>
      </c>
      <c r="I33" s="2">
        <f>VLOOKUP(A33,'[1]2025年发货套件透视表'!A:AI,34,FALSE)</f>
        <v>2</v>
      </c>
      <c r="J33" s="2">
        <f>VLOOKUP(A33,'[1]2025年发货套件透视表'!A:AI,35,FALSE)</f>
        <v>2</v>
      </c>
      <c r="K33" s="2" t="s">
        <v>27</v>
      </c>
      <c r="L33"/>
      <c r="M33"/>
      <c r="N33"/>
      <c r="O33"/>
      <c r="P33"/>
      <c r="Q33"/>
    </row>
    <row r="34" spans="1:18" x14ac:dyDescent="0.25">
      <c r="A34" s="23" t="s">
        <v>96</v>
      </c>
      <c r="B34" t="s">
        <v>97</v>
      </c>
      <c r="C34" t="s">
        <v>98</v>
      </c>
      <c r="D34" t="s">
        <v>98</v>
      </c>
      <c r="E34" t="s">
        <v>26</v>
      </c>
      <c r="G34" s="2">
        <f>VLOOKUP(A34,'[1]2025年发货套件透视表'!A:AG,32,FALSE)</f>
        <v>4</v>
      </c>
      <c r="H34" s="2">
        <f>VLOOKUP(A34,'[1]2025年发货套件透视表'!A:AG,33,FALSE)</f>
        <v>3</v>
      </c>
      <c r="I34" s="2">
        <f>VLOOKUP(A34,'[1]2025年发货套件透视表'!A:AI,34,FALSE)</f>
        <v>4</v>
      </c>
      <c r="J34" s="2">
        <f>VLOOKUP(A34,'[1]2025年发货套件透视表'!A:AI,35,FALSE)</f>
        <v>3</v>
      </c>
      <c r="K34" s="2" t="s">
        <v>27</v>
      </c>
      <c r="L34"/>
      <c r="M34"/>
      <c r="N34"/>
      <c r="O34" s="24">
        <f>G34</f>
        <v>4</v>
      </c>
      <c r="P34" s="24">
        <f>CEILING(O34*1.5,10)</f>
        <v>10</v>
      </c>
      <c r="Q34" s="25" t="str">
        <f>K34</f>
        <v>套</v>
      </c>
      <c r="R34" t="s">
        <v>39</v>
      </c>
    </row>
    <row r="35" spans="1:18" x14ac:dyDescent="0.25">
      <c r="A35" s="28" t="s">
        <v>99</v>
      </c>
      <c r="B35" s="29" t="s">
        <v>100</v>
      </c>
      <c r="C35" s="29" t="s">
        <v>101</v>
      </c>
      <c r="D35" s="29" t="s">
        <v>101</v>
      </c>
      <c r="E35" s="29" t="s">
        <v>26</v>
      </c>
      <c r="G35" s="2">
        <f>VLOOKUP(A35,'[1]2025年发货套件透视表'!A:AG,32,FALSE)</f>
        <v>48</v>
      </c>
      <c r="H35" s="2">
        <f>VLOOKUP(A35,'[1]2025年发货套件透视表'!A:AG,33,FALSE)</f>
        <v>11</v>
      </c>
      <c r="I35" s="2">
        <f>VLOOKUP(A35,'[1]2025年发货套件透视表'!A:AI,34,FALSE)</f>
        <v>78</v>
      </c>
      <c r="J35" s="2">
        <f>VLOOKUP(A35,'[1]2025年发货套件透视表'!A:AI,35,FALSE)</f>
        <v>21</v>
      </c>
      <c r="K35" s="2" t="s">
        <v>27</v>
      </c>
      <c r="L35"/>
      <c r="M35"/>
      <c r="N35"/>
      <c r="O35" s="24">
        <f>G35</f>
        <v>48</v>
      </c>
      <c r="P35" s="24">
        <f>CEILING(O35*1.5,10)</f>
        <v>80</v>
      </c>
      <c r="Q35" s="25" t="str">
        <f>K35</f>
        <v>套</v>
      </c>
      <c r="R35" t="s">
        <v>39</v>
      </c>
    </row>
    <row r="36" spans="1:18" x14ac:dyDescent="0.25">
      <c r="A36" s="23" t="s">
        <v>102</v>
      </c>
      <c r="B36" t="s">
        <v>100</v>
      </c>
      <c r="C36" t="s">
        <v>101</v>
      </c>
      <c r="D36" t="s">
        <v>101</v>
      </c>
      <c r="E36" t="s">
        <v>31</v>
      </c>
      <c r="G36" s="2">
        <f>VLOOKUP(A36,'[1]2025年发货套件透视表'!A:AG,32,FALSE)</f>
        <v>0</v>
      </c>
      <c r="H36" s="2">
        <f>VLOOKUP(A36,'[1]2025年发货套件透视表'!A:AG,33,FALSE)</f>
        <v>0</v>
      </c>
      <c r="I36" s="2">
        <f>VLOOKUP(A36,'[1]2025年发货套件透视表'!A:AI,34,FALSE)</f>
        <v>2</v>
      </c>
      <c r="J36" s="2">
        <f>VLOOKUP(A36,'[1]2025年发货套件透视表'!A:AI,35,FALSE)</f>
        <v>1</v>
      </c>
      <c r="K36" s="2" t="s">
        <v>27</v>
      </c>
      <c r="L36"/>
      <c r="M36"/>
      <c r="N36"/>
      <c r="O36"/>
      <c r="P36"/>
      <c r="Q36"/>
    </row>
    <row r="37" spans="1:18" x14ac:dyDescent="0.25">
      <c r="A37" s="23" t="s">
        <v>103</v>
      </c>
      <c r="B37" t="s">
        <v>104</v>
      </c>
      <c r="C37" t="s">
        <v>105</v>
      </c>
      <c r="D37" t="s">
        <v>105</v>
      </c>
      <c r="E37" t="s">
        <v>26</v>
      </c>
      <c r="G37" s="2">
        <f>VLOOKUP(A37,'[1]2025年发货套件透视表'!A:AG,32,FALSE)</f>
        <v>0</v>
      </c>
      <c r="H37" s="2">
        <f>VLOOKUP(A37,'[1]2025年发货套件透视表'!A:AG,33,FALSE)</f>
        <v>0</v>
      </c>
      <c r="I37" s="2">
        <f>VLOOKUP(A37,'[1]2025年发货套件透视表'!A:AI,34,FALSE)</f>
        <v>20</v>
      </c>
      <c r="J37" s="2">
        <f>VLOOKUP(A37,'[1]2025年发货套件透视表'!A:AI,35,FALSE)</f>
        <v>5</v>
      </c>
      <c r="K37" s="2" t="s">
        <v>27</v>
      </c>
      <c r="L37"/>
      <c r="M37"/>
      <c r="N37"/>
      <c r="O37"/>
      <c r="P37"/>
      <c r="Q37"/>
    </row>
    <row r="38" spans="1:18" x14ac:dyDescent="0.25">
      <c r="A38" s="23" t="s">
        <v>106</v>
      </c>
      <c r="B38" t="s">
        <v>104</v>
      </c>
      <c r="C38" t="s">
        <v>105</v>
      </c>
      <c r="D38" t="s">
        <v>105</v>
      </c>
      <c r="E38" t="s">
        <v>31</v>
      </c>
      <c r="G38" s="2">
        <f>VLOOKUP(A38,'[1]2025年发货套件透视表'!A:AG,32,FALSE)</f>
        <v>0</v>
      </c>
      <c r="H38" s="2">
        <f>VLOOKUP(A38,'[1]2025年发货套件透视表'!A:AG,33,FALSE)</f>
        <v>0</v>
      </c>
      <c r="I38" s="2">
        <f>VLOOKUP(A38,'[1]2025年发货套件透视表'!A:AI,34,FALSE)</f>
        <v>1</v>
      </c>
      <c r="J38" s="2">
        <f>VLOOKUP(A38,'[1]2025年发货套件透视表'!A:AI,35,FALSE)</f>
        <v>1</v>
      </c>
      <c r="K38" s="2" t="s">
        <v>27</v>
      </c>
      <c r="L38"/>
      <c r="M38"/>
      <c r="N38"/>
      <c r="O38"/>
      <c r="P38"/>
      <c r="Q38"/>
    </row>
    <row r="39" spans="1:18" x14ac:dyDescent="0.25">
      <c r="A39" s="23" t="s">
        <v>107</v>
      </c>
      <c r="B39" t="s">
        <v>108</v>
      </c>
      <c r="C39" t="s">
        <v>109</v>
      </c>
      <c r="D39" t="s">
        <v>109</v>
      </c>
      <c r="E39" t="s">
        <v>26</v>
      </c>
      <c r="G39" s="2">
        <f>VLOOKUP(A39,'[1]2025年发货套件透视表'!A:AG,32,FALSE)</f>
        <v>17</v>
      </c>
      <c r="H39" s="2">
        <f>VLOOKUP(A39,'[1]2025年发货套件透视表'!A:AG,33,FALSE)</f>
        <v>9</v>
      </c>
      <c r="I39" s="2">
        <f>VLOOKUP(A39,'[1]2025年发货套件透视表'!A:AI,34,FALSE)</f>
        <v>50</v>
      </c>
      <c r="J39" s="2">
        <f>VLOOKUP(A39,'[1]2025年发货套件透视表'!A:AI,35,FALSE)</f>
        <v>20</v>
      </c>
      <c r="K39" s="2" t="s">
        <v>27</v>
      </c>
      <c r="L39"/>
      <c r="M39"/>
      <c r="N39"/>
      <c r="O39" s="24">
        <f>G39</f>
        <v>17</v>
      </c>
      <c r="P39" s="24">
        <f>CEILING(O39*1.5,10)</f>
        <v>30</v>
      </c>
      <c r="Q39" s="25" t="str">
        <f>K39</f>
        <v>套</v>
      </c>
      <c r="R39" t="s">
        <v>39</v>
      </c>
    </row>
    <row r="40" spans="1:18" x14ac:dyDescent="0.25">
      <c r="A40" s="28" t="s">
        <v>110</v>
      </c>
      <c r="B40" s="29" t="s">
        <v>111</v>
      </c>
      <c r="C40" s="29" t="s">
        <v>112</v>
      </c>
      <c r="D40" s="29" t="s">
        <v>112</v>
      </c>
      <c r="E40" s="29" t="s">
        <v>26</v>
      </c>
      <c r="G40" s="2">
        <f>VLOOKUP(A40,'[1]2025年发货套件透视表'!A:AG,32,FALSE)</f>
        <v>28</v>
      </c>
      <c r="H40" s="2">
        <f>VLOOKUP(A40,'[1]2025年发货套件透视表'!A:AG,33,FALSE)</f>
        <v>12</v>
      </c>
      <c r="I40" s="2">
        <f>VLOOKUP(A40,'[1]2025年发货套件透视表'!A:AI,34,FALSE)</f>
        <v>42</v>
      </c>
      <c r="J40" s="2">
        <f>VLOOKUP(A40,'[1]2025年发货套件透视表'!A:AI,35,FALSE)</f>
        <v>18</v>
      </c>
      <c r="K40" s="2" t="s">
        <v>27</v>
      </c>
      <c r="L40"/>
      <c r="M40"/>
      <c r="N40"/>
      <c r="O40" s="24">
        <f>G40</f>
        <v>28</v>
      </c>
      <c r="P40" s="24">
        <f>CEILING(O40*1.5,10)</f>
        <v>50</v>
      </c>
      <c r="Q40" s="25" t="str">
        <f>K40</f>
        <v>套</v>
      </c>
      <c r="R40" t="s">
        <v>39</v>
      </c>
    </row>
    <row r="41" spans="1:18" x14ac:dyDescent="0.25">
      <c r="A41" s="23" t="s">
        <v>113</v>
      </c>
      <c r="B41" t="s">
        <v>114</v>
      </c>
      <c r="C41" t="s">
        <v>115</v>
      </c>
      <c r="D41" t="s">
        <v>115</v>
      </c>
      <c r="E41" t="s">
        <v>26</v>
      </c>
      <c r="G41" s="2">
        <f>VLOOKUP(A41,'[1]2025年发货套件透视表'!A:AG,32,FALSE)</f>
        <v>69</v>
      </c>
      <c r="H41" s="2">
        <f>VLOOKUP(A41,'[1]2025年发货套件透视表'!A:AG,33,FALSE)</f>
        <v>33</v>
      </c>
      <c r="I41" s="2">
        <f>VLOOKUP(A41,'[1]2025年发货套件透视表'!A:AI,34,FALSE)</f>
        <v>178</v>
      </c>
      <c r="J41" s="2">
        <f>VLOOKUP(A41,'[1]2025年发货套件透视表'!A:AI,35,FALSE)</f>
        <v>80</v>
      </c>
      <c r="K41" s="2" t="s">
        <v>27</v>
      </c>
      <c r="L41"/>
      <c r="M41"/>
      <c r="N41"/>
      <c r="O41" s="24">
        <f>G41</f>
        <v>69</v>
      </c>
      <c r="P41" s="24">
        <f>CEILING(O41*1.5,10)</f>
        <v>110</v>
      </c>
      <c r="Q41" s="25" t="str">
        <f>K41</f>
        <v>套</v>
      </c>
      <c r="R41" t="s">
        <v>39</v>
      </c>
    </row>
    <row r="42" spans="1:18" x14ac:dyDescent="0.25">
      <c r="A42" s="23" t="s">
        <v>116</v>
      </c>
      <c r="B42" t="s">
        <v>114</v>
      </c>
      <c r="C42" t="s">
        <v>115</v>
      </c>
      <c r="D42" t="s">
        <v>115</v>
      </c>
      <c r="E42" t="s">
        <v>31</v>
      </c>
      <c r="G42" s="2">
        <f>VLOOKUP(A42,'[1]2025年发货套件透视表'!A:AG,32,FALSE)</f>
        <v>5</v>
      </c>
      <c r="H42" s="2">
        <f>VLOOKUP(A42,'[1]2025年发货套件透视表'!A:AG,33,FALSE)</f>
        <v>1</v>
      </c>
      <c r="I42" s="2">
        <f>VLOOKUP(A42,'[1]2025年发货套件透视表'!A:AI,34,FALSE)</f>
        <v>5</v>
      </c>
      <c r="J42" s="2">
        <f>VLOOKUP(A42,'[1]2025年发货套件透视表'!A:AI,35,FALSE)</f>
        <v>1</v>
      </c>
      <c r="K42" s="2" t="s">
        <v>27</v>
      </c>
      <c r="L42"/>
      <c r="M42"/>
      <c r="N42"/>
      <c r="O42"/>
      <c r="P42"/>
      <c r="Q42"/>
    </row>
    <row r="43" spans="1:18" x14ac:dyDescent="0.25">
      <c r="A43" s="23" t="s">
        <v>117</v>
      </c>
      <c r="B43" t="s">
        <v>118</v>
      </c>
      <c r="C43" t="s">
        <v>119</v>
      </c>
      <c r="D43" t="s">
        <v>119</v>
      </c>
      <c r="E43" t="s">
        <v>26</v>
      </c>
      <c r="G43" s="2">
        <f>VLOOKUP(A43,'[1]2025年发货套件透视表'!A:AG,32,FALSE)</f>
        <v>244</v>
      </c>
      <c r="H43" s="2">
        <f>VLOOKUP(A43,'[1]2025年发货套件透视表'!A:AG,33,FALSE)</f>
        <v>60</v>
      </c>
      <c r="I43" s="2">
        <f>VLOOKUP(A43,'[1]2025年发货套件透视表'!A:AI,34,FALSE)</f>
        <v>455</v>
      </c>
      <c r="J43" s="2">
        <f>VLOOKUP(A43,'[1]2025年发货套件透视表'!A:AI,35,FALSE)</f>
        <v>126</v>
      </c>
      <c r="K43" s="2" t="s">
        <v>27</v>
      </c>
      <c r="L43"/>
      <c r="M43"/>
      <c r="N43"/>
      <c r="O43" s="24">
        <f>G43</f>
        <v>244</v>
      </c>
      <c r="P43" s="24">
        <f>CEILING(O43*1.5,10)</f>
        <v>370</v>
      </c>
      <c r="Q43" s="25" t="str">
        <f>K43</f>
        <v>套</v>
      </c>
      <c r="R43" t="s">
        <v>39</v>
      </c>
    </row>
    <row r="44" spans="1:18" x14ac:dyDescent="0.25">
      <c r="A44" s="23" t="s">
        <v>120</v>
      </c>
      <c r="B44" t="s">
        <v>118</v>
      </c>
      <c r="C44" t="s">
        <v>119</v>
      </c>
      <c r="D44" t="s">
        <v>119</v>
      </c>
      <c r="E44" t="s">
        <v>31</v>
      </c>
      <c r="G44" s="2">
        <f>VLOOKUP(A44,'[1]2025年发货套件透视表'!A:AG,32,FALSE)</f>
        <v>16</v>
      </c>
      <c r="H44" s="2">
        <f>VLOOKUP(A44,'[1]2025年发货套件透视表'!A:AG,33,FALSE)</f>
        <v>4</v>
      </c>
      <c r="I44" s="2">
        <f>VLOOKUP(A44,'[1]2025年发货套件透视表'!A:AI,34,FALSE)</f>
        <v>31</v>
      </c>
      <c r="J44" s="2">
        <f>VLOOKUP(A44,'[1]2025年发货套件透视表'!A:AI,35,FALSE)</f>
        <v>10</v>
      </c>
      <c r="K44" s="2" t="s">
        <v>27</v>
      </c>
      <c r="L44"/>
      <c r="M44"/>
      <c r="N44"/>
      <c r="O44"/>
      <c r="P44"/>
      <c r="Q44"/>
      <c r="R44" t="s">
        <v>58</v>
      </c>
    </row>
    <row r="45" spans="1:18" x14ac:dyDescent="0.25">
      <c r="A45" s="23" t="s">
        <v>121</v>
      </c>
      <c r="B45" t="s">
        <v>122</v>
      </c>
      <c r="C45" t="s">
        <v>123</v>
      </c>
      <c r="D45" t="s">
        <v>123</v>
      </c>
      <c r="E45" t="s">
        <v>26</v>
      </c>
      <c r="G45" s="2">
        <f>VLOOKUP(A45,'[1]2025年发货套件透视表'!A:AG,32,FALSE)</f>
        <v>0</v>
      </c>
      <c r="H45" s="2">
        <f>VLOOKUP(A45,'[1]2025年发货套件透视表'!A:AG,33,FALSE)</f>
        <v>0</v>
      </c>
      <c r="I45" s="2">
        <f>VLOOKUP(A45,'[1]2025年发货套件透视表'!A:AI,34,FALSE)</f>
        <v>3</v>
      </c>
      <c r="J45" s="2">
        <f>VLOOKUP(A45,'[1]2025年发货套件透视表'!A:AI,35,FALSE)</f>
        <v>1</v>
      </c>
      <c r="K45" s="2" t="s">
        <v>27</v>
      </c>
      <c r="L45"/>
      <c r="M45"/>
      <c r="N45"/>
      <c r="O45"/>
      <c r="P45"/>
      <c r="Q45"/>
    </row>
    <row r="46" spans="1:18" x14ac:dyDescent="0.25">
      <c r="A46" s="28" t="s">
        <v>124</v>
      </c>
      <c r="B46" s="29" t="s">
        <v>125</v>
      </c>
      <c r="C46" s="29" t="s">
        <v>126</v>
      </c>
      <c r="D46" s="29" t="s">
        <v>126</v>
      </c>
      <c r="E46" s="29" t="s">
        <v>26</v>
      </c>
      <c r="G46" s="2">
        <f>VLOOKUP(A46,'[1]2025年发货套件透视表'!A:AG,32,FALSE)</f>
        <v>12</v>
      </c>
      <c r="H46" s="2">
        <f>VLOOKUP(A46,'[1]2025年发货套件透视表'!A:AG,33,FALSE)</f>
        <v>6</v>
      </c>
      <c r="I46" s="2">
        <f>VLOOKUP(A46,'[1]2025年发货套件透视表'!A:AI,34,FALSE)</f>
        <v>20</v>
      </c>
      <c r="J46" s="2">
        <f>VLOOKUP(A46,'[1]2025年发货套件透视表'!A:AI,35,FALSE)</f>
        <v>14</v>
      </c>
      <c r="K46" s="2" t="s">
        <v>27</v>
      </c>
      <c r="L46"/>
      <c r="M46"/>
      <c r="N46"/>
      <c r="O46" s="24">
        <f>G46</f>
        <v>12</v>
      </c>
      <c r="P46" s="24">
        <f>CEILING(O46*1.5,10)</f>
        <v>20</v>
      </c>
      <c r="Q46" s="25" t="str">
        <f>K46</f>
        <v>套</v>
      </c>
      <c r="R46" t="s">
        <v>39</v>
      </c>
    </row>
    <row r="47" spans="1:18" x14ac:dyDescent="0.25">
      <c r="A47" s="23" t="s">
        <v>127</v>
      </c>
      <c r="B47" t="s">
        <v>128</v>
      </c>
      <c r="C47" t="s">
        <v>129</v>
      </c>
      <c r="D47" t="s">
        <v>129</v>
      </c>
      <c r="E47" t="s">
        <v>26</v>
      </c>
      <c r="G47" s="2">
        <f>VLOOKUP(A47,'[1]2025年发货套件透视表'!A:AG,32,FALSE)</f>
        <v>28</v>
      </c>
      <c r="H47" s="2">
        <f>VLOOKUP(A47,'[1]2025年发货套件透视表'!A:AG,33,FALSE)</f>
        <v>13</v>
      </c>
      <c r="I47" s="2">
        <f>VLOOKUP(A47,'[1]2025年发货套件透视表'!A:AI,34,FALSE)</f>
        <v>38</v>
      </c>
      <c r="J47" s="2">
        <f>VLOOKUP(A47,'[1]2025年发货套件透视表'!A:AI,35,FALSE)</f>
        <v>23</v>
      </c>
      <c r="K47" s="2" t="s">
        <v>27</v>
      </c>
      <c r="L47"/>
      <c r="M47"/>
      <c r="N47"/>
      <c r="O47" s="24">
        <f>G47</f>
        <v>28</v>
      </c>
      <c r="P47" s="24">
        <f>CEILING(O47*1.5,10)</f>
        <v>50</v>
      </c>
      <c r="Q47" s="25" t="str">
        <f>K47</f>
        <v>套</v>
      </c>
      <c r="R47" t="s">
        <v>39</v>
      </c>
    </row>
    <row r="48" spans="1:18" x14ac:dyDescent="0.25">
      <c r="A48" s="28" t="s">
        <v>130</v>
      </c>
      <c r="B48" s="29" t="s">
        <v>131</v>
      </c>
      <c r="C48" s="29" t="s">
        <v>132</v>
      </c>
      <c r="D48" s="29" t="s">
        <v>132</v>
      </c>
      <c r="E48" s="29" t="s">
        <v>26</v>
      </c>
      <c r="G48" s="2">
        <f>VLOOKUP(A48,'[1]2025年发货套件透视表'!A:AG,32,FALSE)</f>
        <v>72</v>
      </c>
      <c r="H48" s="2">
        <f>VLOOKUP(A48,'[1]2025年发货套件透视表'!A:AG,33,FALSE)</f>
        <v>27</v>
      </c>
      <c r="I48" s="2">
        <f>VLOOKUP(A48,'[1]2025年发货套件透视表'!A:AI,34,FALSE)</f>
        <v>79</v>
      </c>
      <c r="J48" s="2">
        <f>VLOOKUP(A48,'[1]2025年发货套件透视表'!A:AI,35,FALSE)</f>
        <v>32</v>
      </c>
      <c r="K48" s="2" t="s">
        <v>27</v>
      </c>
      <c r="L48"/>
      <c r="M48"/>
      <c r="N48"/>
      <c r="O48" s="24">
        <f>G48</f>
        <v>72</v>
      </c>
      <c r="P48" s="24">
        <f>CEILING(O48*1.5,10)</f>
        <v>110</v>
      </c>
      <c r="Q48" s="25" t="str">
        <f>K48</f>
        <v>套</v>
      </c>
      <c r="R48" t="s">
        <v>39</v>
      </c>
    </row>
    <row r="49" spans="1:18" x14ac:dyDescent="0.25">
      <c r="A49" s="23" t="s">
        <v>133</v>
      </c>
      <c r="B49" t="s">
        <v>131</v>
      </c>
      <c r="C49" t="s">
        <v>132</v>
      </c>
      <c r="D49" t="s">
        <v>132</v>
      </c>
      <c r="E49" t="s">
        <v>31</v>
      </c>
      <c r="G49" s="2">
        <f>VLOOKUP(A49,'[1]2025年发货套件透视表'!A:AG,32,FALSE)</f>
        <v>0</v>
      </c>
      <c r="H49" s="2">
        <f>VLOOKUP(A49,'[1]2025年发货套件透视表'!A:AG,33,FALSE)</f>
        <v>0</v>
      </c>
      <c r="I49" s="2">
        <f>VLOOKUP(A49,'[1]2025年发货套件透视表'!A:AI,34,FALSE)</f>
        <v>1</v>
      </c>
      <c r="J49" s="2">
        <f>VLOOKUP(A49,'[1]2025年发货套件透视表'!A:AI,35,FALSE)</f>
        <v>1</v>
      </c>
      <c r="K49" s="2" t="s">
        <v>27</v>
      </c>
      <c r="L49"/>
      <c r="M49"/>
      <c r="N49"/>
      <c r="O49"/>
      <c r="P49"/>
      <c r="Q49"/>
    </row>
    <row r="50" spans="1:18" x14ac:dyDescent="0.25">
      <c r="A50" s="23" t="s">
        <v>134</v>
      </c>
      <c r="B50" t="s">
        <v>135</v>
      </c>
      <c r="C50" t="s">
        <v>136</v>
      </c>
      <c r="D50" t="s">
        <v>136</v>
      </c>
      <c r="E50" t="s">
        <v>26</v>
      </c>
      <c r="G50" s="2">
        <f>VLOOKUP(A50,'[1]2025年发货套件透视表'!A:AG,32,FALSE)</f>
        <v>1</v>
      </c>
      <c r="H50" s="2">
        <f>VLOOKUP(A50,'[1]2025年发货套件透视表'!A:AG,33,FALSE)</f>
        <v>1</v>
      </c>
      <c r="I50" s="2">
        <f>VLOOKUP(A50,'[1]2025年发货套件透视表'!A:AI,34,FALSE)</f>
        <v>21</v>
      </c>
      <c r="J50" s="2">
        <f>VLOOKUP(A50,'[1]2025年发货套件透视表'!A:AI,35,FALSE)</f>
        <v>7</v>
      </c>
      <c r="K50" s="2" t="s">
        <v>27</v>
      </c>
      <c r="L50"/>
      <c r="M50"/>
      <c r="N50"/>
      <c r="O50"/>
      <c r="P50"/>
      <c r="Q50"/>
    </row>
    <row r="51" spans="1:18" x14ac:dyDescent="0.25">
      <c r="A51" s="23" t="s">
        <v>137</v>
      </c>
      <c r="B51" t="s">
        <v>138</v>
      </c>
      <c r="C51" t="s">
        <v>139</v>
      </c>
      <c r="D51" t="s">
        <v>139</v>
      </c>
      <c r="E51" t="s">
        <v>26</v>
      </c>
      <c r="G51" s="2">
        <f>VLOOKUP(A51,'[1]2025年发货套件透视表'!A:AG,32,FALSE)</f>
        <v>1</v>
      </c>
      <c r="H51" s="2">
        <f>VLOOKUP(A51,'[1]2025年发货套件透视表'!A:AG,33,FALSE)</f>
        <v>1</v>
      </c>
      <c r="I51" s="2">
        <f>VLOOKUP(A51,'[1]2025年发货套件透视表'!A:AI,34,FALSE)</f>
        <v>4</v>
      </c>
      <c r="J51" s="2">
        <f>VLOOKUP(A51,'[1]2025年发货套件透视表'!A:AI,35,FALSE)</f>
        <v>4</v>
      </c>
      <c r="K51" s="2" t="s">
        <v>27</v>
      </c>
      <c r="L51"/>
      <c r="M51"/>
      <c r="N51"/>
      <c r="O51"/>
      <c r="P51"/>
      <c r="Q51"/>
    </row>
    <row r="52" spans="1:18" x14ac:dyDescent="0.25">
      <c r="A52" s="23" t="s">
        <v>140</v>
      </c>
      <c r="B52" t="s">
        <v>138</v>
      </c>
      <c r="C52" t="s">
        <v>139</v>
      </c>
      <c r="D52" t="s">
        <v>139</v>
      </c>
      <c r="E52" t="s">
        <v>31</v>
      </c>
      <c r="G52" s="2">
        <f>VLOOKUP(A52,'[1]2025年发货套件透视表'!A:AG,32,FALSE)</f>
        <v>0</v>
      </c>
      <c r="H52" s="2">
        <f>VLOOKUP(A52,'[1]2025年发货套件透视表'!A:AG,33,FALSE)</f>
        <v>0</v>
      </c>
      <c r="I52" s="2">
        <f>VLOOKUP(A52,'[1]2025年发货套件透视表'!A:AI,34,FALSE)</f>
        <v>12</v>
      </c>
      <c r="J52" s="2">
        <f>VLOOKUP(A52,'[1]2025年发货套件透视表'!A:AI,35,FALSE)</f>
        <v>2</v>
      </c>
      <c r="K52" s="2" t="s">
        <v>27</v>
      </c>
      <c r="L52"/>
      <c r="M52"/>
      <c r="N52"/>
      <c r="O52"/>
      <c r="P52"/>
      <c r="Q52"/>
    </row>
    <row r="53" spans="1:18" x14ac:dyDescent="0.25">
      <c r="A53" s="23" t="s">
        <v>141</v>
      </c>
      <c r="B53" t="s">
        <v>142</v>
      </c>
      <c r="C53" t="s">
        <v>143</v>
      </c>
      <c r="D53" t="s">
        <v>143</v>
      </c>
      <c r="E53" t="s">
        <v>26</v>
      </c>
      <c r="G53" s="2">
        <f>VLOOKUP(A53,'[1]2025年发货套件透视表'!A:AG,32,FALSE)</f>
        <v>2</v>
      </c>
      <c r="H53" s="2">
        <f>VLOOKUP(A53,'[1]2025年发货套件透视表'!A:AG,33,FALSE)</f>
        <v>2</v>
      </c>
      <c r="I53" s="2">
        <f>VLOOKUP(A53,'[1]2025年发货套件透视表'!A:AI,34,FALSE)</f>
        <v>2</v>
      </c>
      <c r="J53" s="2">
        <f>VLOOKUP(A53,'[1]2025年发货套件透视表'!A:AI,35,FALSE)</f>
        <v>2</v>
      </c>
      <c r="K53" s="2" t="s">
        <v>27</v>
      </c>
      <c r="L53"/>
      <c r="M53"/>
      <c r="N53"/>
      <c r="O53"/>
      <c r="P53"/>
      <c r="Q53"/>
    </row>
    <row r="54" spans="1:18" x14ac:dyDescent="0.25">
      <c r="A54" s="23" t="s">
        <v>144</v>
      </c>
      <c r="B54" t="s">
        <v>145</v>
      </c>
      <c r="C54" t="s">
        <v>146</v>
      </c>
      <c r="D54" t="s">
        <v>146</v>
      </c>
      <c r="E54" t="s">
        <v>26</v>
      </c>
      <c r="G54" s="2">
        <f>VLOOKUP(A54,'[1]2025年发货套件透视表'!A:AG,32,FALSE)</f>
        <v>0</v>
      </c>
      <c r="H54" s="2">
        <f>VLOOKUP(A54,'[1]2025年发货套件透视表'!A:AG,33,FALSE)</f>
        <v>0</v>
      </c>
      <c r="I54" s="2">
        <f>VLOOKUP(A54,'[1]2025年发货套件透视表'!A:AI,34,FALSE)</f>
        <v>2</v>
      </c>
      <c r="J54" s="2">
        <f>VLOOKUP(A54,'[1]2025年发货套件透视表'!A:AI,35,FALSE)</f>
        <v>2</v>
      </c>
      <c r="K54" s="2" t="s">
        <v>27</v>
      </c>
      <c r="L54"/>
      <c r="M54"/>
      <c r="N54"/>
      <c r="O54"/>
      <c r="P54"/>
      <c r="Q54"/>
    </row>
    <row r="55" spans="1:18" x14ac:dyDescent="0.25">
      <c r="A55" s="28" t="s">
        <v>147</v>
      </c>
      <c r="B55" s="29" t="s">
        <v>148</v>
      </c>
      <c r="C55" s="29" t="s">
        <v>149</v>
      </c>
      <c r="D55" s="29" t="s">
        <v>149</v>
      </c>
      <c r="E55" s="29" t="s">
        <v>26</v>
      </c>
      <c r="G55" s="2">
        <f>VLOOKUP(A55,'[1]2025年发货套件透视表'!A:AG,32,FALSE)</f>
        <v>32</v>
      </c>
      <c r="H55" s="2">
        <f>VLOOKUP(A55,'[1]2025年发货套件透视表'!A:AG,33,FALSE)</f>
        <v>23</v>
      </c>
      <c r="I55" s="2">
        <f>VLOOKUP(A55,'[1]2025年发货套件透视表'!A:AI,34,FALSE)</f>
        <v>110</v>
      </c>
      <c r="J55" s="2">
        <f>VLOOKUP(A55,'[1]2025年发货套件透视表'!A:AI,35,FALSE)</f>
        <v>55</v>
      </c>
      <c r="K55" s="2" t="s">
        <v>27</v>
      </c>
      <c r="L55"/>
      <c r="M55"/>
      <c r="N55"/>
      <c r="O55" s="24">
        <f>G55</f>
        <v>32</v>
      </c>
      <c r="P55" s="24">
        <f>CEILING(O55*1.5,10)</f>
        <v>50</v>
      </c>
      <c r="Q55" s="25" t="str">
        <f>K55</f>
        <v>套</v>
      </c>
      <c r="R55" t="s">
        <v>39</v>
      </c>
    </row>
    <row r="56" spans="1:18" x14ac:dyDescent="0.25">
      <c r="A56" s="23" t="s">
        <v>150</v>
      </c>
      <c r="B56" t="s">
        <v>148</v>
      </c>
      <c r="C56" t="s">
        <v>149</v>
      </c>
      <c r="D56" t="s">
        <v>149</v>
      </c>
      <c r="E56" t="s">
        <v>31</v>
      </c>
      <c r="G56" s="2">
        <f>VLOOKUP(A56,'[1]2025年发货套件透视表'!A:AG,32,FALSE)</f>
        <v>100</v>
      </c>
      <c r="H56" s="2">
        <f>VLOOKUP(A56,'[1]2025年发货套件透视表'!A:AG,33,FALSE)</f>
        <v>5</v>
      </c>
      <c r="I56" s="2">
        <f>VLOOKUP(A56,'[1]2025年发货套件透视表'!A:AI,34,FALSE)</f>
        <v>105</v>
      </c>
      <c r="J56" s="2">
        <f>VLOOKUP(A56,'[1]2025年发货套件透视表'!A:AI,35,FALSE)</f>
        <v>6</v>
      </c>
      <c r="K56" s="2" t="s">
        <v>27</v>
      </c>
      <c r="L56"/>
      <c r="M56"/>
      <c r="N56"/>
      <c r="O56"/>
      <c r="P56"/>
      <c r="Q56"/>
      <c r="R56" t="s">
        <v>58</v>
      </c>
    </row>
    <row r="57" spans="1:18" x14ac:dyDescent="0.25">
      <c r="A57" s="23" t="s">
        <v>151</v>
      </c>
      <c r="B57" t="s">
        <v>148</v>
      </c>
      <c r="C57" t="s">
        <v>149</v>
      </c>
      <c r="D57" t="s">
        <v>152</v>
      </c>
      <c r="E57" t="s">
        <v>153</v>
      </c>
      <c r="G57" s="2">
        <f>VLOOKUP(A57,'[1]2025年发货套件透视表'!A:AG,32,FALSE)</f>
        <v>290</v>
      </c>
      <c r="H57" s="2">
        <f>VLOOKUP(A57,'[1]2025年发货套件透视表'!A:AG,33,FALSE)</f>
        <v>10</v>
      </c>
      <c r="I57" s="2">
        <f>VLOOKUP(A57,'[1]2025年发货套件透视表'!A:AI,34,FALSE)</f>
        <v>304</v>
      </c>
      <c r="J57" s="2">
        <f>VLOOKUP(A57,'[1]2025年发货套件透视表'!A:AI,35,FALSE)</f>
        <v>14</v>
      </c>
      <c r="K57" s="2" t="s">
        <v>27</v>
      </c>
      <c r="L57"/>
      <c r="M57"/>
      <c r="N57"/>
      <c r="O57"/>
      <c r="P57"/>
      <c r="Q57"/>
      <c r="R57" t="s">
        <v>58</v>
      </c>
    </row>
    <row r="58" spans="1:18" x14ac:dyDescent="0.25">
      <c r="A58" s="28" t="s">
        <v>154</v>
      </c>
      <c r="B58" s="29" t="s">
        <v>155</v>
      </c>
      <c r="C58" s="29" t="s">
        <v>156</v>
      </c>
      <c r="D58" s="29" t="s">
        <v>156</v>
      </c>
      <c r="E58" s="29" t="s">
        <v>26</v>
      </c>
      <c r="G58" s="2">
        <f>VLOOKUP(A58,'[1]2025年发货套件透视表'!A:AG,32,FALSE)</f>
        <v>3</v>
      </c>
      <c r="H58" s="2">
        <f>VLOOKUP(A58,'[1]2025年发货套件透视表'!A:AG,33,FALSE)</f>
        <v>3</v>
      </c>
      <c r="I58" s="2">
        <f>VLOOKUP(A58,'[1]2025年发货套件透视表'!A:AI,34,FALSE)</f>
        <v>3</v>
      </c>
      <c r="J58" s="2">
        <f>VLOOKUP(A58,'[1]2025年发货套件透视表'!A:AI,35,FALSE)</f>
        <v>3</v>
      </c>
      <c r="K58" s="2" t="s">
        <v>27</v>
      </c>
      <c r="L58"/>
      <c r="M58"/>
      <c r="N58"/>
      <c r="O58" s="24">
        <f>G58</f>
        <v>3</v>
      </c>
      <c r="P58" s="24">
        <f>CEILING(O58*1.5,10)</f>
        <v>10</v>
      </c>
      <c r="Q58" s="25" t="str">
        <f>K58</f>
        <v>套</v>
      </c>
      <c r="R58" t="s">
        <v>39</v>
      </c>
    </row>
    <row r="59" spans="1:18" x14ac:dyDescent="0.25">
      <c r="A59" s="23" t="s">
        <v>157</v>
      </c>
      <c r="B59" t="s">
        <v>158</v>
      </c>
      <c r="C59" t="s">
        <v>159</v>
      </c>
      <c r="D59" t="s">
        <v>159</v>
      </c>
      <c r="E59" t="s">
        <v>26</v>
      </c>
      <c r="G59" s="2">
        <f>VLOOKUP(A59,'[1]2025年发货套件透视表'!A:AG,32,FALSE)</f>
        <v>1</v>
      </c>
      <c r="H59" s="2">
        <f>VLOOKUP(A59,'[1]2025年发货套件透视表'!A:AG,33,FALSE)</f>
        <v>1</v>
      </c>
      <c r="I59" s="2">
        <f>VLOOKUP(A59,'[1]2025年发货套件透视表'!A:AI,34,FALSE)</f>
        <v>1</v>
      </c>
      <c r="J59" s="2">
        <f>VLOOKUP(A59,'[1]2025年发货套件透视表'!A:AI,35,FALSE)</f>
        <v>1</v>
      </c>
      <c r="K59" s="2" t="s">
        <v>27</v>
      </c>
      <c r="L59"/>
      <c r="M59"/>
      <c r="N59"/>
      <c r="O59"/>
      <c r="P59"/>
      <c r="Q59"/>
    </row>
    <row r="60" spans="1:18" x14ac:dyDescent="0.25">
      <c r="A60" s="28" t="s">
        <v>160</v>
      </c>
      <c r="B60" s="29" t="s">
        <v>161</v>
      </c>
      <c r="C60" s="29" t="s">
        <v>162</v>
      </c>
      <c r="D60" s="29" t="s">
        <v>162</v>
      </c>
      <c r="E60" s="29" t="s">
        <v>26</v>
      </c>
      <c r="G60" s="2">
        <f>VLOOKUP(A60,'[1]2025年发货套件透视表'!A:AG,32,FALSE)</f>
        <v>39</v>
      </c>
      <c r="H60" s="2">
        <f>VLOOKUP(A60,'[1]2025年发货套件透视表'!A:AG,33,FALSE)</f>
        <v>17</v>
      </c>
      <c r="I60" s="2">
        <f>VLOOKUP(A60,'[1]2025年发货套件透视表'!A:AI,34,FALSE)</f>
        <v>122</v>
      </c>
      <c r="J60" s="2">
        <f>VLOOKUP(A60,'[1]2025年发货套件透视表'!A:AI,35,FALSE)</f>
        <v>33</v>
      </c>
      <c r="K60" s="2" t="s">
        <v>27</v>
      </c>
      <c r="L60"/>
      <c r="M60"/>
      <c r="N60"/>
      <c r="O60" s="24">
        <f>G60</f>
        <v>39</v>
      </c>
      <c r="P60" s="24">
        <f>CEILING(O60*1.5,10)</f>
        <v>60</v>
      </c>
      <c r="Q60" s="25" t="str">
        <f>K60</f>
        <v>套</v>
      </c>
      <c r="R60" t="s">
        <v>39</v>
      </c>
    </row>
    <row r="61" spans="1:18" x14ac:dyDescent="0.25">
      <c r="A61" s="23" t="s">
        <v>163</v>
      </c>
      <c r="B61" t="s">
        <v>161</v>
      </c>
      <c r="C61" t="s">
        <v>162</v>
      </c>
      <c r="D61" t="s">
        <v>162</v>
      </c>
      <c r="E61" t="s">
        <v>31</v>
      </c>
      <c r="G61" s="2">
        <f>VLOOKUP(A61,'[1]2025年发货套件透视表'!A:AG,32,FALSE)</f>
        <v>0</v>
      </c>
      <c r="H61" s="2">
        <f>VLOOKUP(A61,'[1]2025年发货套件透视表'!A:AG,33,FALSE)</f>
        <v>0</v>
      </c>
      <c r="I61" s="2">
        <f>VLOOKUP(A61,'[1]2025年发货套件透视表'!A:AI,34,FALSE)</f>
        <v>2.5</v>
      </c>
      <c r="J61" s="2">
        <f>VLOOKUP(A61,'[1]2025年发货套件透视表'!A:AI,35,FALSE)</f>
        <v>1</v>
      </c>
      <c r="K61" s="2" t="s">
        <v>27</v>
      </c>
      <c r="L61"/>
      <c r="M61"/>
      <c r="N61"/>
      <c r="O61"/>
      <c r="P61"/>
      <c r="Q61"/>
    </row>
    <row r="62" spans="1:18" x14ac:dyDescent="0.25">
      <c r="A62" s="23" t="s">
        <v>164</v>
      </c>
      <c r="B62" t="s">
        <v>165</v>
      </c>
      <c r="C62" t="s">
        <v>166</v>
      </c>
      <c r="D62" t="s">
        <v>166</v>
      </c>
      <c r="E62" t="s">
        <v>26</v>
      </c>
      <c r="G62" s="2">
        <f>VLOOKUP(A62,'[1]2025年发货套件透视表'!A:AG,32,FALSE)</f>
        <v>37</v>
      </c>
      <c r="H62" s="2">
        <f>VLOOKUP(A62,'[1]2025年发货套件透视表'!A:AG,33,FALSE)</f>
        <v>10</v>
      </c>
      <c r="I62" s="2">
        <f>VLOOKUP(A62,'[1]2025年发货套件透视表'!A:AI,34,FALSE)</f>
        <v>68</v>
      </c>
      <c r="J62" s="2">
        <f>VLOOKUP(A62,'[1]2025年发货套件透视表'!A:AI,35,FALSE)</f>
        <v>21</v>
      </c>
      <c r="K62" s="2" t="s">
        <v>27</v>
      </c>
      <c r="L62"/>
      <c r="M62"/>
      <c r="N62"/>
      <c r="O62" s="24">
        <f>G62</f>
        <v>37</v>
      </c>
      <c r="P62" s="24">
        <f>CEILING(O62*1.5,10)</f>
        <v>60</v>
      </c>
      <c r="Q62" s="25" t="str">
        <f>K62</f>
        <v>套</v>
      </c>
      <c r="R62" t="s">
        <v>39</v>
      </c>
    </row>
    <row r="63" spans="1:18" x14ac:dyDescent="0.25">
      <c r="A63" s="23" t="s">
        <v>167</v>
      </c>
      <c r="B63" t="s">
        <v>168</v>
      </c>
      <c r="C63" t="s">
        <v>169</v>
      </c>
      <c r="D63" t="s">
        <v>169</v>
      </c>
      <c r="E63" t="s">
        <v>26</v>
      </c>
      <c r="G63" s="2">
        <f>VLOOKUP(A63,'[1]2025年发货套件透视表'!A:AG,32,FALSE)</f>
        <v>1</v>
      </c>
      <c r="H63" s="2">
        <f>VLOOKUP(A63,'[1]2025年发货套件透视表'!A:AG,33,FALSE)</f>
        <v>1</v>
      </c>
      <c r="I63" s="2">
        <f>VLOOKUP(A63,'[1]2025年发货套件透视表'!A:AI,34,FALSE)</f>
        <v>7</v>
      </c>
      <c r="J63" s="2">
        <f>VLOOKUP(A63,'[1]2025年发货套件透视表'!A:AI,35,FALSE)</f>
        <v>4</v>
      </c>
      <c r="K63" s="2" t="s">
        <v>27</v>
      </c>
      <c r="L63"/>
      <c r="M63"/>
      <c r="N63"/>
      <c r="O63"/>
      <c r="P63"/>
      <c r="Q63"/>
    </row>
    <row r="64" spans="1:18" x14ac:dyDescent="0.25">
      <c r="A64" s="23" t="s">
        <v>170</v>
      </c>
      <c r="B64" t="s">
        <v>171</v>
      </c>
      <c r="C64" t="s">
        <v>172</v>
      </c>
      <c r="D64" t="s">
        <v>172</v>
      </c>
      <c r="E64" t="s">
        <v>26</v>
      </c>
      <c r="G64" s="2">
        <f>VLOOKUP(A64,'[1]2025年发货套件透视表'!A:AG,32,FALSE)</f>
        <v>1</v>
      </c>
      <c r="H64" s="2">
        <f>VLOOKUP(A64,'[1]2025年发货套件透视表'!A:AG,33,FALSE)</f>
        <v>1</v>
      </c>
      <c r="I64" s="2">
        <f>VLOOKUP(A64,'[1]2025年发货套件透视表'!A:AI,34,FALSE)</f>
        <v>5</v>
      </c>
      <c r="J64" s="2">
        <f>VLOOKUP(A64,'[1]2025年发货套件透视表'!A:AI,35,FALSE)</f>
        <v>5</v>
      </c>
      <c r="K64" s="2" t="s">
        <v>27</v>
      </c>
      <c r="L64"/>
      <c r="M64"/>
      <c r="N64"/>
      <c r="O64"/>
      <c r="P64"/>
      <c r="Q64"/>
    </row>
    <row r="65" spans="1:18" x14ac:dyDescent="0.25">
      <c r="A65" s="23" t="s">
        <v>173</v>
      </c>
      <c r="B65" t="s">
        <v>171</v>
      </c>
      <c r="C65" t="s">
        <v>172</v>
      </c>
      <c r="D65" t="s">
        <v>172</v>
      </c>
      <c r="E65" t="s">
        <v>31</v>
      </c>
      <c r="G65" s="2">
        <f>VLOOKUP(A65,'[1]2025年发货套件透视表'!A:AG,32,FALSE)</f>
        <v>1</v>
      </c>
      <c r="H65" s="2">
        <f>VLOOKUP(A65,'[1]2025年发货套件透视表'!A:AG,33,FALSE)</f>
        <v>1</v>
      </c>
      <c r="I65" s="2">
        <f>VLOOKUP(A65,'[1]2025年发货套件透视表'!A:AI,34,FALSE)</f>
        <v>1</v>
      </c>
      <c r="J65" s="2">
        <f>VLOOKUP(A65,'[1]2025年发货套件透视表'!A:AI,35,FALSE)</f>
        <v>1</v>
      </c>
      <c r="K65" s="2" t="s">
        <v>27</v>
      </c>
      <c r="L65"/>
      <c r="M65"/>
      <c r="N65"/>
      <c r="O65"/>
      <c r="P65"/>
      <c r="Q65"/>
    </row>
    <row r="66" spans="1:18" x14ac:dyDescent="0.25">
      <c r="A66" s="23" t="s">
        <v>174</v>
      </c>
      <c r="B66" t="s">
        <v>175</v>
      </c>
      <c r="C66" t="s">
        <v>176</v>
      </c>
      <c r="D66" t="s">
        <v>176</v>
      </c>
      <c r="E66" t="s">
        <v>26</v>
      </c>
      <c r="G66" s="2">
        <f>VLOOKUP(A66,'[1]2025年发货套件透视表'!A:AG,32,FALSE)</f>
        <v>10</v>
      </c>
      <c r="H66" s="2">
        <f>VLOOKUP(A66,'[1]2025年发货套件透视表'!A:AG,33,FALSE)</f>
        <v>1</v>
      </c>
      <c r="I66" s="2">
        <f>VLOOKUP(A66,'[1]2025年发货套件透视表'!A:AI,34,FALSE)</f>
        <v>20</v>
      </c>
      <c r="J66" s="2">
        <f>VLOOKUP(A66,'[1]2025年发货套件透视表'!A:AI,35,FALSE)</f>
        <v>2</v>
      </c>
      <c r="K66" s="2" t="s">
        <v>27</v>
      </c>
      <c r="L66"/>
      <c r="M66"/>
      <c r="N66"/>
      <c r="O66"/>
      <c r="P66"/>
      <c r="Q66"/>
    </row>
    <row r="67" spans="1:18" x14ac:dyDescent="0.25">
      <c r="A67" s="23" t="s">
        <v>177</v>
      </c>
      <c r="B67" t="s">
        <v>175</v>
      </c>
      <c r="C67" t="s">
        <v>176</v>
      </c>
      <c r="D67" t="s">
        <v>176</v>
      </c>
      <c r="E67" t="s">
        <v>31</v>
      </c>
      <c r="G67" s="2">
        <f>VLOOKUP(A67,'[1]2025年发货套件透视表'!A:AG,32,FALSE)</f>
        <v>3</v>
      </c>
      <c r="H67" s="2">
        <f>VLOOKUP(A67,'[1]2025年发货套件透视表'!A:AG,33,FALSE)</f>
        <v>1</v>
      </c>
      <c r="I67" s="2">
        <f>VLOOKUP(A67,'[1]2025年发货套件透视表'!A:AI,34,FALSE)</f>
        <v>4</v>
      </c>
      <c r="J67" s="2">
        <f>VLOOKUP(A67,'[1]2025年发货套件透视表'!A:AI,35,FALSE)</f>
        <v>2</v>
      </c>
      <c r="K67" s="2" t="s">
        <v>27</v>
      </c>
      <c r="L67"/>
      <c r="M67"/>
      <c r="N67"/>
      <c r="O67"/>
      <c r="P67"/>
      <c r="Q67"/>
    </row>
    <row r="68" spans="1:18" x14ac:dyDescent="0.25">
      <c r="A68" s="23" t="s">
        <v>178</v>
      </c>
      <c r="B68" t="s">
        <v>179</v>
      </c>
      <c r="C68" t="s">
        <v>180</v>
      </c>
      <c r="D68" t="s">
        <v>180</v>
      </c>
      <c r="E68" t="s">
        <v>26</v>
      </c>
      <c r="G68" s="2">
        <f>VLOOKUP(A68,'[1]2025年发货套件透视表'!A:AG,32,FALSE)</f>
        <v>0</v>
      </c>
      <c r="H68" s="2">
        <f>VLOOKUP(A68,'[1]2025年发货套件透视表'!A:AG,33,FALSE)</f>
        <v>0</v>
      </c>
      <c r="I68" s="2">
        <f>VLOOKUP(A68,'[1]2025年发货套件透视表'!A:AI,34,FALSE)</f>
        <v>5</v>
      </c>
      <c r="J68" s="2">
        <f>VLOOKUP(A68,'[1]2025年发货套件透视表'!A:AI,35,FALSE)</f>
        <v>3</v>
      </c>
      <c r="K68" s="2" t="s">
        <v>27</v>
      </c>
      <c r="L68"/>
      <c r="M68"/>
      <c r="N68"/>
      <c r="O68"/>
      <c r="P68"/>
      <c r="Q68"/>
    </row>
    <row r="69" spans="1:18" x14ac:dyDescent="0.25">
      <c r="A69" s="23" t="s">
        <v>181</v>
      </c>
      <c r="B69" t="s">
        <v>182</v>
      </c>
      <c r="C69" t="s">
        <v>183</v>
      </c>
      <c r="D69" t="s">
        <v>183</v>
      </c>
      <c r="E69" t="s">
        <v>26</v>
      </c>
      <c r="G69" s="2">
        <f>VLOOKUP(A69,'[1]2025年发货套件透视表'!A:AG,32,FALSE)</f>
        <v>11</v>
      </c>
      <c r="H69" s="2">
        <f>VLOOKUP(A69,'[1]2025年发货套件透视表'!A:AG,33,FALSE)</f>
        <v>2</v>
      </c>
      <c r="I69" s="2">
        <f>VLOOKUP(A69,'[1]2025年发货套件透视表'!A:AI,34,FALSE)</f>
        <v>12</v>
      </c>
      <c r="J69" s="2">
        <f>VLOOKUP(A69,'[1]2025年发货套件透视表'!A:AI,35,FALSE)</f>
        <v>3</v>
      </c>
      <c r="K69" s="2" t="s">
        <v>27</v>
      </c>
      <c r="L69"/>
      <c r="M69"/>
      <c r="N69"/>
      <c r="O69"/>
      <c r="P69"/>
      <c r="Q69"/>
    </row>
    <row r="70" spans="1:18" x14ac:dyDescent="0.25">
      <c r="A70" s="23" t="s">
        <v>184</v>
      </c>
      <c r="B70" t="s">
        <v>185</v>
      </c>
      <c r="C70" t="s">
        <v>186</v>
      </c>
      <c r="D70" t="s">
        <v>186</v>
      </c>
      <c r="E70" t="s">
        <v>26</v>
      </c>
      <c r="G70" s="2">
        <f>VLOOKUP(A70,'[1]2025年发货套件透视表'!A:AG,32,FALSE)</f>
        <v>0</v>
      </c>
      <c r="H70" s="2">
        <f>VLOOKUP(A70,'[1]2025年发货套件透视表'!A:AG,33,FALSE)</f>
        <v>0</v>
      </c>
      <c r="I70" s="2">
        <f>VLOOKUP(A70,'[1]2025年发货套件透视表'!A:AI,34,FALSE)</f>
        <v>30</v>
      </c>
      <c r="J70" s="2">
        <f>VLOOKUP(A70,'[1]2025年发货套件透视表'!A:AI,35,FALSE)</f>
        <v>1</v>
      </c>
      <c r="K70" s="2" t="s">
        <v>27</v>
      </c>
      <c r="L70"/>
      <c r="M70"/>
      <c r="N70"/>
      <c r="O70"/>
      <c r="P70"/>
      <c r="Q70"/>
    </row>
    <row r="71" spans="1:18" x14ac:dyDescent="0.25">
      <c r="A71" s="23" t="s">
        <v>187</v>
      </c>
      <c r="B71" t="s">
        <v>188</v>
      </c>
      <c r="C71" t="s">
        <v>189</v>
      </c>
      <c r="D71" t="s">
        <v>189</v>
      </c>
      <c r="E71" t="s">
        <v>26</v>
      </c>
      <c r="G71" s="2">
        <f>VLOOKUP(A71,'[1]2025年发货套件透视表'!A:AG,32,FALSE)</f>
        <v>3</v>
      </c>
      <c r="H71" s="2">
        <f>VLOOKUP(A71,'[1]2025年发货套件透视表'!A:AG,33,FALSE)</f>
        <v>1</v>
      </c>
      <c r="I71" s="2">
        <f>VLOOKUP(A71,'[1]2025年发货套件透视表'!A:AI,34,FALSE)</f>
        <v>3</v>
      </c>
      <c r="J71" s="2">
        <f>VLOOKUP(A71,'[1]2025年发货套件透视表'!A:AI,35,FALSE)</f>
        <v>1</v>
      </c>
      <c r="K71" s="2" t="s">
        <v>27</v>
      </c>
      <c r="L71"/>
      <c r="M71"/>
      <c r="N71"/>
      <c r="O71"/>
      <c r="P71"/>
      <c r="Q71"/>
    </row>
    <row r="72" spans="1:18" x14ac:dyDescent="0.25">
      <c r="A72" s="23" t="s">
        <v>190</v>
      </c>
      <c r="B72" t="s">
        <v>191</v>
      </c>
      <c r="C72" t="s">
        <v>192</v>
      </c>
      <c r="D72" t="s">
        <v>192</v>
      </c>
      <c r="E72" t="s">
        <v>26</v>
      </c>
      <c r="G72" s="2">
        <f>VLOOKUP(A72,'[1]2025年发货套件透视表'!A:AG,32,FALSE)</f>
        <v>10</v>
      </c>
      <c r="H72" s="2">
        <f>VLOOKUP(A72,'[1]2025年发货套件透视表'!A:AG,33,FALSE)</f>
        <v>8</v>
      </c>
      <c r="I72" s="2">
        <f>VLOOKUP(A72,'[1]2025年发货套件透视表'!A:AI,34,FALSE)</f>
        <v>12</v>
      </c>
      <c r="J72" s="2">
        <f>VLOOKUP(A72,'[1]2025年发货套件透视表'!A:AI,35,FALSE)</f>
        <v>10</v>
      </c>
      <c r="K72" s="2" t="s">
        <v>27</v>
      </c>
      <c r="L72"/>
      <c r="M72"/>
      <c r="N72"/>
      <c r="O72" s="24">
        <f>G72</f>
        <v>10</v>
      </c>
      <c r="P72" s="24">
        <f>CEILING(O72*1.5,10)</f>
        <v>20</v>
      </c>
      <c r="Q72" s="25" t="str">
        <f>K72</f>
        <v>套</v>
      </c>
      <c r="R72" t="s">
        <v>39</v>
      </c>
    </row>
    <row r="73" spans="1:18" x14ac:dyDescent="0.25">
      <c r="A73" s="23" t="s">
        <v>193</v>
      </c>
      <c r="B73" t="s">
        <v>194</v>
      </c>
      <c r="C73" t="s">
        <v>195</v>
      </c>
      <c r="D73" t="s">
        <v>195</v>
      </c>
      <c r="E73" t="s">
        <v>26</v>
      </c>
      <c r="G73" s="2">
        <f>VLOOKUP(A73,'[1]2025年发货套件透视表'!A:AG,32,FALSE)</f>
        <v>13</v>
      </c>
      <c r="H73" s="2">
        <f>VLOOKUP(A73,'[1]2025年发货套件透视表'!A:AG,33,FALSE)</f>
        <v>11</v>
      </c>
      <c r="I73" s="2">
        <f>VLOOKUP(A73,'[1]2025年发货套件透视表'!A:AI,34,FALSE)</f>
        <v>18</v>
      </c>
      <c r="J73" s="2">
        <f>VLOOKUP(A73,'[1]2025年发货套件透视表'!A:AI,35,FALSE)</f>
        <v>14</v>
      </c>
      <c r="K73" s="2" t="s">
        <v>27</v>
      </c>
      <c r="L73"/>
      <c r="M73"/>
      <c r="N73"/>
      <c r="O73" s="24">
        <f>G73</f>
        <v>13</v>
      </c>
      <c r="P73" s="24">
        <f>CEILING(O73*1.5,10)</f>
        <v>20</v>
      </c>
      <c r="Q73" s="25" t="str">
        <f>K73</f>
        <v>套</v>
      </c>
      <c r="R73" t="s">
        <v>39</v>
      </c>
    </row>
    <row r="74" spans="1:18" x14ac:dyDescent="0.25">
      <c r="A74" s="23" t="s">
        <v>196</v>
      </c>
      <c r="B74" t="s">
        <v>194</v>
      </c>
      <c r="C74" t="s">
        <v>195</v>
      </c>
      <c r="D74" t="s">
        <v>195</v>
      </c>
      <c r="E74" t="s">
        <v>53</v>
      </c>
      <c r="G74" s="2">
        <f>VLOOKUP(A74,'[1]2025年发货套件透视表'!A:AG,32,FALSE)</f>
        <v>0</v>
      </c>
      <c r="H74" s="2">
        <f>VLOOKUP(A74,'[1]2025年发货套件透视表'!A:AG,33,FALSE)</f>
        <v>0</v>
      </c>
      <c r="I74" s="2">
        <f>VLOOKUP(A74,'[1]2025年发货套件透视表'!A:AI,34,FALSE)</f>
        <v>5</v>
      </c>
      <c r="J74" s="2">
        <f>VLOOKUP(A74,'[1]2025年发货套件透视表'!A:AI,35,FALSE)</f>
        <v>1</v>
      </c>
      <c r="K74" s="2" t="s">
        <v>27</v>
      </c>
      <c r="L74"/>
      <c r="M74"/>
      <c r="N74"/>
      <c r="O74"/>
      <c r="P74"/>
      <c r="Q74"/>
    </row>
    <row r="75" spans="1:18" x14ac:dyDescent="0.25">
      <c r="A75" s="23" t="s">
        <v>197</v>
      </c>
      <c r="B75" t="s">
        <v>198</v>
      </c>
      <c r="C75" t="s">
        <v>199</v>
      </c>
      <c r="D75" t="s">
        <v>199</v>
      </c>
      <c r="E75" t="s">
        <v>26</v>
      </c>
      <c r="G75" s="2">
        <f>VLOOKUP(A75,'[1]2025年发货套件透视表'!A:AG,32,FALSE)</f>
        <v>4</v>
      </c>
      <c r="H75" s="2">
        <f>VLOOKUP(A75,'[1]2025年发货套件透视表'!A:AG,33,FALSE)</f>
        <v>1</v>
      </c>
      <c r="I75" s="2">
        <f>VLOOKUP(A75,'[1]2025年发货套件透视表'!A:AI,34,FALSE)</f>
        <v>4</v>
      </c>
      <c r="J75" s="2">
        <f>VLOOKUP(A75,'[1]2025年发货套件透视表'!A:AI,35,FALSE)</f>
        <v>1</v>
      </c>
      <c r="K75" s="2" t="s">
        <v>27</v>
      </c>
      <c r="L75"/>
      <c r="M75"/>
      <c r="N75"/>
      <c r="O75"/>
      <c r="P75"/>
      <c r="Q75"/>
    </row>
    <row r="76" spans="1:18" x14ac:dyDescent="0.25">
      <c r="A76" s="23" t="s">
        <v>200</v>
      </c>
      <c r="B76" t="s">
        <v>198</v>
      </c>
      <c r="C76" t="s">
        <v>199</v>
      </c>
      <c r="D76" t="s">
        <v>199</v>
      </c>
      <c r="E76" t="s">
        <v>31</v>
      </c>
      <c r="G76" s="2">
        <f>VLOOKUP(A76,'[1]2025年发货套件透视表'!A:AG,32,FALSE)</f>
        <v>48</v>
      </c>
      <c r="H76" s="2">
        <f>VLOOKUP(A76,'[1]2025年发货套件透视表'!A:AG,33,FALSE)</f>
        <v>1</v>
      </c>
      <c r="I76" s="2">
        <f>VLOOKUP(A76,'[1]2025年发货套件透视表'!A:AI,34,FALSE)</f>
        <v>48</v>
      </c>
      <c r="J76" s="2">
        <f>VLOOKUP(A76,'[1]2025年发货套件透视表'!A:AI,35,FALSE)</f>
        <v>1</v>
      </c>
      <c r="K76" s="2" t="s">
        <v>27</v>
      </c>
      <c r="L76"/>
      <c r="M76"/>
      <c r="N76"/>
      <c r="O76"/>
      <c r="P76"/>
      <c r="Q76"/>
    </row>
    <row r="77" spans="1:18" x14ac:dyDescent="0.25">
      <c r="A77" s="28" t="s">
        <v>201</v>
      </c>
      <c r="B77" s="29" t="s">
        <v>202</v>
      </c>
      <c r="C77" s="29" t="s">
        <v>203</v>
      </c>
      <c r="D77" s="29" t="s">
        <v>203</v>
      </c>
      <c r="E77" s="29" t="s">
        <v>26</v>
      </c>
      <c r="G77" s="2">
        <f>VLOOKUP(A77,'[1]2025年发货套件透视表'!A:AG,32,FALSE)</f>
        <v>18</v>
      </c>
      <c r="H77" s="2">
        <f>VLOOKUP(A77,'[1]2025年发货套件透视表'!A:AG,33,FALSE)</f>
        <v>10</v>
      </c>
      <c r="I77" s="2">
        <f>VLOOKUP(A77,'[1]2025年发货套件透视表'!A:AI,34,FALSE)</f>
        <v>18</v>
      </c>
      <c r="J77" s="2">
        <f>VLOOKUP(A77,'[1]2025年发货套件透视表'!A:AI,35,FALSE)</f>
        <v>10</v>
      </c>
      <c r="K77" s="2" t="s">
        <v>27</v>
      </c>
      <c r="L77"/>
      <c r="M77"/>
      <c r="N77"/>
      <c r="O77" s="24">
        <f>G77</f>
        <v>18</v>
      </c>
      <c r="P77" s="24">
        <f>CEILING(O77*1.5,10)</f>
        <v>30</v>
      </c>
      <c r="Q77" s="25" t="str">
        <f>K77</f>
        <v>套</v>
      </c>
      <c r="R77" t="s">
        <v>39</v>
      </c>
    </row>
    <row r="78" spans="1:18" x14ac:dyDescent="0.25">
      <c r="A78" s="23" t="s">
        <v>204</v>
      </c>
      <c r="B78" t="s">
        <v>205</v>
      </c>
      <c r="C78" t="s">
        <v>206</v>
      </c>
      <c r="D78" t="s">
        <v>206</v>
      </c>
      <c r="E78" t="s">
        <v>26</v>
      </c>
      <c r="G78" s="2">
        <f>VLOOKUP(A78,'[1]2025年发货套件透视表'!A:AG,32,FALSE)</f>
        <v>5</v>
      </c>
      <c r="H78" s="2">
        <f>VLOOKUP(A78,'[1]2025年发货套件透视表'!A:AG,33,FALSE)</f>
        <v>1</v>
      </c>
      <c r="I78" s="2">
        <f>VLOOKUP(A78,'[1]2025年发货套件透视表'!A:AI,34,FALSE)</f>
        <v>5</v>
      </c>
      <c r="J78" s="2">
        <f>VLOOKUP(A78,'[1]2025年发货套件透视表'!A:AI,35,FALSE)</f>
        <v>1</v>
      </c>
      <c r="K78" s="2" t="s">
        <v>27</v>
      </c>
      <c r="L78"/>
      <c r="M78"/>
      <c r="N78"/>
      <c r="O78"/>
      <c r="P78"/>
      <c r="Q78"/>
    </row>
    <row r="79" spans="1:18" x14ac:dyDescent="0.25">
      <c r="A79" s="23" t="s">
        <v>207</v>
      </c>
      <c r="B79" t="s">
        <v>208</v>
      </c>
      <c r="C79" t="s">
        <v>209</v>
      </c>
      <c r="D79" t="s">
        <v>91</v>
      </c>
      <c r="E79" t="s">
        <v>210</v>
      </c>
      <c r="G79" s="2">
        <f>VLOOKUP(A79,'[1]2025年发货套件透视表'!A:AG,32,FALSE)</f>
        <v>3</v>
      </c>
      <c r="H79" s="2">
        <f>VLOOKUP(A79,'[1]2025年发货套件透视表'!A:AG,33,FALSE)</f>
        <v>1</v>
      </c>
      <c r="I79" s="2">
        <f>VLOOKUP(A79,'[1]2025年发货套件透视表'!A:AI,34,FALSE)</f>
        <v>3</v>
      </c>
      <c r="J79" s="2">
        <f>VLOOKUP(A79,'[1]2025年发货套件透视表'!A:AI,35,FALSE)</f>
        <v>1</v>
      </c>
      <c r="K79" s="2" t="s">
        <v>27</v>
      </c>
      <c r="L79"/>
      <c r="M79"/>
      <c r="N79"/>
      <c r="O79"/>
      <c r="P79"/>
      <c r="Q79"/>
      <c r="R79" t="s">
        <v>68</v>
      </c>
    </row>
    <row r="80" spans="1:18" x14ac:dyDescent="0.25">
      <c r="A80" s="23" t="s">
        <v>211</v>
      </c>
      <c r="B80" t="s">
        <v>208</v>
      </c>
      <c r="C80" t="s">
        <v>209</v>
      </c>
      <c r="D80" t="s">
        <v>91</v>
      </c>
      <c r="E80" t="s">
        <v>31</v>
      </c>
      <c r="G80" s="2">
        <f>VLOOKUP(A80,'[1]2025年发货套件透视表'!A:AG,32,FALSE)</f>
        <v>60</v>
      </c>
      <c r="H80" s="2">
        <f>VLOOKUP(A80,'[1]2025年发货套件透视表'!A:AG,33,FALSE)</f>
        <v>2</v>
      </c>
      <c r="I80" s="2">
        <f>VLOOKUP(A80,'[1]2025年发货套件透视表'!A:AI,34,FALSE)</f>
        <v>210</v>
      </c>
      <c r="J80" s="2">
        <f>VLOOKUP(A80,'[1]2025年发货套件透视表'!A:AI,35,FALSE)</f>
        <v>5</v>
      </c>
      <c r="K80" s="2" t="s">
        <v>27</v>
      </c>
      <c r="L80"/>
      <c r="M80"/>
      <c r="N80"/>
      <c r="O80"/>
      <c r="P80"/>
      <c r="Q80"/>
      <c r="R80" t="s">
        <v>68</v>
      </c>
    </row>
    <row r="81" spans="1:18" x14ac:dyDescent="0.25">
      <c r="A81" s="23" t="s">
        <v>212</v>
      </c>
      <c r="B81" t="s">
        <v>213</v>
      </c>
      <c r="C81" t="s">
        <v>214</v>
      </c>
      <c r="D81" t="s">
        <v>214</v>
      </c>
      <c r="E81" t="s">
        <v>26</v>
      </c>
      <c r="G81" s="2">
        <f>VLOOKUP(A81,'[1]2025年发货套件透视表'!A:AG,32,FALSE)</f>
        <v>15</v>
      </c>
      <c r="H81" s="2">
        <f>VLOOKUP(A81,'[1]2025年发货套件透视表'!A:AG,33,FALSE)</f>
        <v>1</v>
      </c>
      <c r="I81" s="2">
        <f>VLOOKUP(A81,'[1]2025年发货套件透视表'!A:AI,34,FALSE)</f>
        <v>15</v>
      </c>
      <c r="J81" s="2">
        <f>VLOOKUP(A81,'[1]2025年发货套件透视表'!A:AI,35,FALSE)</f>
        <v>1</v>
      </c>
      <c r="K81" s="2" t="s">
        <v>27</v>
      </c>
      <c r="L81"/>
      <c r="M81"/>
      <c r="N81"/>
      <c r="O81"/>
      <c r="P81"/>
      <c r="Q81"/>
    </row>
    <row r="82" spans="1:18" x14ac:dyDescent="0.25">
      <c r="A82" s="23" t="s">
        <v>215</v>
      </c>
      <c r="B82" t="s">
        <v>216</v>
      </c>
      <c r="C82" t="s">
        <v>217</v>
      </c>
      <c r="D82" t="s">
        <v>217</v>
      </c>
      <c r="E82" t="s">
        <v>218</v>
      </c>
      <c r="G82" s="2">
        <f>VLOOKUP(A82,'[1]2025年发货套件透视表'!A:AG,32,FALSE)</f>
        <v>0</v>
      </c>
      <c r="H82" s="2">
        <f>VLOOKUP(A82,'[1]2025年发货套件透视表'!A:AG,33,FALSE)</f>
        <v>0</v>
      </c>
      <c r="I82" s="2">
        <f>VLOOKUP(A82,'[1]2025年发货套件透视表'!A:AI,34,FALSE)</f>
        <v>2</v>
      </c>
      <c r="J82" s="2">
        <f>VLOOKUP(A82,'[1]2025年发货套件透视表'!A:AI,35,FALSE)</f>
        <v>1</v>
      </c>
      <c r="K82" s="2" t="s">
        <v>27</v>
      </c>
      <c r="L82"/>
      <c r="M82"/>
      <c r="N82"/>
      <c r="O82"/>
      <c r="P82"/>
      <c r="Q82"/>
    </row>
    <row r="83" spans="1:18" x14ac:dyDescent="0.25">
      <c r="A83" s="23" t="s">
        <v>219</v>
      </c>
      <c r="B83" t="s">
        <v>220</v>
      </c>
      <c r="C83" t="s">
        <v>221</v>
      </c>
      <c r="D83" t="s">
        <v>221</v>
      </c>
      <c r="E83" t="s">
        <v>218</v>
      </c>
      <c r="G83" s="2">
        <f>VLOOKUP(A83,'[1]2025年发货套件透视表'!A:AG,32,FALSE)</f>
        <v>3</v>
      </c>
      <c r="H83" s="2">
        <f>VLOOKUP(A83,'[1]2025年发货套件透视表'!A:AG,33,FALSE)</f>
        <v>3</v>
      </c>
      <c r="I83" s="2">
        <f>VLOOKUP(A83,'[1]2025年发货套件透视表'!A:AI,34,FALSE)</f>
        <v>51</v>
      </c>
      <c r="J83" s="2">
        <f>VLOOKUP(A83,'[1]2025年发货套件透视表'!A:AI,35,FALSE)</f>
        <v>28</v>
      </c>
      <c r="K83" s="2" t="s">
        <v>27</v>
      </c>
      <c r="L83"/>
      <c r="M83"/>
      <c r="N83"/>
      <c r="O83" s="24">
        <f>G83</f>
        <v>3</v>
      </c>
      <c r="P83" s="24">
        <f>CEILING(G83*1.5,10)</f>
        <v>10</v>
      </c>
      <c r="Q83" s="25" t="str">
        <f>K83</f>
        <v>套</v>
      </c>
      <c r="R83" t="s">
        <v>39</v>
      </c>
    </row>
    <row r="84" spans="1:18" x14ac:dyDescent="0.25">
      <c r="A84" s="23" t="s">
        <v>222</v>
      </c>
      <c r="B84" t="s">
        <v>220</v>
      </c>
      <c r="C84" t="s">
        <v>221</v>
      </c>
      <c r="D84" t="s">
        <v>221</v>
      </c>
      <c r="E84" t="s">
        <v>223</v>
      </c>
      <c r="G84" s="2">
        <f>VLOOKUP(A84,'[1]2025年发货套件透视表'!A:AG,32,FALSE)</f>
        <v>47</v>
      </c>
      <c r="H84" s="2">
        <f>VLOOKUP(A84,'[1]2025年发货套件透视表'!A:AG,33,FALSE)</f>
        <v>6</v>
      </c>
      <c r="I84" s="2">
        <f>VLOOKUP(A84,'[1]2025年发货套件透视表'!A:AI,34,FALSE)</f>
        <v>129</v>
      </c>
      <c r="J84" s="2">
        <f>VLOOKUP(A84,'[1]2025年发货套件透视表'!A:AI,35,FALSE)</f>
        <v>17</v>
      </c>
      <c r="K84" s="2" t="s">
        <v>27</v>
      </c>
      <c r="L84"/>
      <c r="M84"/>
      <c r="N84"/>
      <c r="O84" s="24">
        <f>G84</f>
        <v>47</v>
      </c>
      <c r="P84" s="24">
        <f>CEILING(O84*1.5,10)</f>
        <v>80</v>
      </c>
      <c r="Q84" s="25" t="s">
        <v>27</v>
      </c>
      <c r="R84" t="s">
        <v>39</v>
      </c>
    </row>
    <row r="85" spans="1:18" x14ac:dyDescent="0.25">
      <c r="A85" s="23" t="s">
        <v>224</v>
      </c>
      <c r="B85" t="s">
        <v>220</v>
      </c>
      <c r="C85" t="s">
        <v>221</v>
      </c>
      <c r="D85" t="s">
        <v>221</v>
      </c>
      <c r="E85" t="s">
        <v>225</v>
      </c>
      <c r="G85" s="2">
        <f>VLOOKUP(A85,'[1]2025年发货套件透视表'!A:AG,32,FALSE)</f>
        <v>10</v>
      </c>
      <c r="H85" s="2">
        <f>VLOOKUP(A85,'[1]2025年发货套件透视表'!A:AG,33,FALSE)</f>
        <v>1</v>
      </c>
      <c r="I85" s="2">
        <f>VLOOKUP(A85,'[1]2025年发货套件透视表'!A:AI,34,FALSE)</f>
        <v>10</v>
      </c>
      <c r="J85" s="2">
        <f>VLOOKUP(A85,'[1]2025年发货套件透视表'!A:AI,35,FALSE)</f>
        <v>1</v>
      </c>
      <c r="K85" s="2" t="s">
        <v>27</v>
      </c>
      <c r="L85"/>
      <c r="M85"/>
      <c r="N85"/>
      <c r="O85"/>
      <c r="P85"/>
      <c r="Q85"/>
    </row>
    <row r="86" spans="1:18" x14ac:dyDescent="0.25">
      <c r="A86" s="23" t="s">
        <v>226</v>
      </c>
      <c r="B86" t="s">
        <v>185</v>
      </c>
      <c r="C86" t="s">
        <v>186</v>
      </c>
      <c r="D86" t="s">
        <v>227</v>
      </c>
      <c r="E86" t="s">
        <v>26</v>
      </c>
      <c r="G86" s="2">
        <f>VLOOKUP(A86,'[1]2025年发货套件透视表'!A:AG,32,FALSE)</f>
        <v>0</v>
      </c>
      <c r="H86" s="2">
        <f>VLOOKUP(A86,'[1]2025年发货套件透视表'!A:AG,33,FALSE)</f>
        <v>0</v>
      </c>
      <c r="I86" s="2">
        <f>VLOOKUP(A86,'[1]2025年发货套件透视表'!A:AI,34,FALSE)</f>
        <v>1</v>
      </c>
      <c r="J86" s="2">
        <f>VLOOKUP(A86,'[1]2025年发货套件透视表'!A:AI,35,FALSE)</f>
        <v>1</v>
      </c>
      <c r="K86" s="2" t="s">
        <v>27</v>
      </c>
      <c r="L86"/>
      <c r="M86"/>
      <c r="N86"/>
      <c r="O86"/>
      <c r="P86"/>
      <c r="Q86"/>
    </row>
    <row r="87" spans="1:18" x14ac:dyDescent="0.25">
      <c r="A87" s="23" t="s">
        <v>228</v>
      </c>
      <c r="B87" t="s">
        <v>229</v>
      </c>
      <c r="C87" t="s">
        <v>230</v>
      </c>
      <c r="D87" t="s">
        <v>230</v>
      </c>
      <c r="E87" t="s">
        <v>218</v>
      </c>
      <c r="G87" s="2">
        <f>VLOOKUP(A87,'[1]2025年发货套件透视表'!A:AG,32,FALSE)</f>
        <v>44</v>
      </c>
      <c r="H87" s="2">
        <f>VLOOKUP(A87,'[1]2025年发货套件透视表'!A:AG,33,FALSE)</f>
        <v>13</v>
      </c>
      <c r="I87" s="2">
        <f>VLOOKUP(A87,'[1]2025年发货套件透视表'!A:AI,34,FALSE)</f>
        <v>117</v>
      </c>
      <c r="J87" s="2">
        <f>VLOOKUP(A87,'[1]2025年发货套件透视表'!A:AI,35,FALSE)</f>
        <v>43</v>
      </c>
      <c r="K87" s="2" t="s">
        <v>27</v>
      </c>
      <c r="L87"/>
      <c r="M87"/>
      <c r="N87"/>
      <c r="O87" s="24">
        <f>G87</f>
        <v>44</v>
      </c>
      <c r="P87" s="24">
        <f>CEILING(G87*1.5,10)</f>
        <v>70</v>
      </c>
      <c r="Q87" s="25" t="str">
        <f>K87</f>
        <v>套</v>
      </c>
      <c r="R87" t="s">
        <v>39</v>
      </c>
    </row>
    <row r="88" spans="1:18" x14ac:dyDescent="0.25">
      <c r="A88" s="28" t="s">
        <v>231</v>
      </c>
      <c r="B88" s="29" t="s">
        <v>229</v>
      </c>
      <c r="C88" s="29" t="s">
        <v>230</v>
      </c>
      <c r="D88" s="29" t="s">
        <v>230</v>
      </c>
      <c r="E88" s="29" t="s">
        <v>223</v>
      </c>
      <c r="G88" s="2">
        <f>VLOOKUP(A88,'[1]2025年发货套件透视表'!A:AG,32,FALSE)</f>
        <v>14</v>
      </c>
      <c r="H88" s="2">
        <f>VLOOKUP(A88,'[1]2025年发货套件透视表'!A:AG,33,FALSE)</f>
        <v>6</v>
      </c>
      <c r="I88" s="2">
        <f>VLOOKUP(A88,'[1]2025年发货套件透视表'!A:AI,34,FALSE)</f>
        <v>50</v>
      </c>
      <c r="J88" s="2">
        <f>VLOOKUP(A88,'[1]2025年发货套件透视表'!A:AI,35,FALSE)</f>
        <v>15</v>
      </c>
      <c r="K88" s="2" t="s">
        <v>27</v>
      </c>
      <c r="L88"/>
      <c r="M88"/>
      <c r="N88"/>
      <c r="O88" s="24">
        <f>G88</f>
        <v>14</v>
      </c>
      <c r="P88" s="24">
        <f>CEILING(O88*1.5,10)</f>
        <v>30</v>
      </c>
      <c r="Q88" s="25" t="s">
        <v>27</v>
      </c>
      <c r="R88" t="s">
        <v>39</v>
      </c>
    </row>
    <row r="89" spans="1:18" x14ac:dyDescent="0.25">
      <c r="A89" s="23" t="s">
        <v>232</v>
      </c>
      <c r="B89" t="s">
        <v>233</v>
      </c>
      <c r="C89" t="s">
        <v>234</v>
      </c>
      <c r="D89" t="s">
        <v>234</v>
      </c>
      <c r="E89" t="s">
        <v>218</v>
      </c>
      <c r="G89" s="2">
        <f>VLOOKUP(A89,'[1]2025年发货套件透视表'!A:AG,32,FALSE)</f>
        <v>8</v>
      </c>
      <c r="H89" s="2">
        <f>VLOOKUP(A89,'[1]2025年发货套件透视表'!A:AG,33,FALSE)</f>
        <v>6</v>
      </c>
      <c r="I89" s="2">
        <f>VLOOKUP(A89,'[1]2025年发货套件透视表'!A:AI,34,FALSE)</f>
        <v>9</v>
      </c>
      <c r="J89" s="2">
        <f>VLOOKUP(A89,'[1]2025年发货套件透视表'!A:AI,35,FALSE)</f>
        <v>7</v>
      </c>
      <c r="K89" s="2" t="s">
        <v>27</v>
      </c>
      <c r="L89"/>
      <c r="M89"/>
      <c r="N89"/>
      <c r="O89" s="24">
        <f>G89</f>
        <v>8</v>
      </c>
      <c r="P89" s="24">
        <f>CEILING(G89*1.5,10)</f>
        <v>20</v>
      </c>
      <c r="Q89" s="25" t="str">
        <f>K89</f>
        <v>套</v>
      </c>
      <c r="R89" t="s">
        <v>39</v>
      </c>
    </row>
    <row r="90" spans="1:18" x14ac:dyDescent="0.25">
      <c r="A90" s="23" t="s">
        <v>235</v>
      </c>
      <c r="B90" t="s">
        <v>233</v>
      </c>
      <c r="C90" t="s">
        <v>234</v>
      </c>
      <c r="D90" t="s">
        <v>234</v>
      </c>
      <c r="E90" t="s">
        <v>223</v>
      </c>
      <c r="G90" s="2">
        <f>VLOOKUP(A90,'[1]2025年发货套件透视表'!A:AG,32,FALSE)</f>
        <v>1</v>
      </c>
      <c r="H90" s="2">
        <f>VLOOKUP(A90,'[1]2025年发货套件透视表'!A:AG,33,FALSE)</f>
        <v>1</v>
      </c>
      <c r="I90" s="2">
        <f>VLOOKUP(A90,'[1]2025年发货套件透视表'!A:AI,34,FALSE)</f>
        <v>7</v>
      </c>
      <c r="J90" s="2">
        <f>VLOOKUP(A90,'[1]2025年发货套件透视表'!A:AI,35,FALSE)</f>
        <v>6</v>
      </c>
      <c r="K90" s="2" t="s">
        <v>27</v>
      </c>
      <c r="L90"/>
      <c r="M90"/>
      <c r="N90"/>
      <c r="O90"/>
      <c r="P90"/>
      <c r="Q90"/>
    </row>
    <row r="91" spans="1:18" x14ac:dyDescent="0.25">
      <c r="A91" s="28" t="s">
        <v>236</v>
      </c>
      <c r="B91" s="29" t="s">
        <v>237</v>
      </c>
      <c r="C91" s="29" t="s">
        <v>238</v>
      </c>
      <c r="D91" s="29" t="s">
        <v>238</v>
      </c>
      <c r="E91" s="29" t="s">
        <v>218</v>
      </c>
      <c r="G91" s="2">
        <f>VLOOKUP(A91,'[1]2025年发货套件透视表'!A:AG,32,FALSE)</f>
        <v>33</v>
      </c>
      <c r="H91" s="2">
        <f>VLOOKUP(A91,'[1]2025年发货套件透视表'!A:AG,33,FALSE)</f>
        <v>15</v>
      </c>
      <c r="I91" s="2">
        <f>VLOOKUP(A91,'[1]2025年发货套件透视表'!A:AI,34,FALSE)</f>
        <v>38</v>
      </c>
      <c r="J91" s="2">
        <f>VLOOKUP(A91,'[1]2025年发货套件透视表'!A:AI,35,FALSE)</f>
        <v>16</v>
      </c>
      <c r="K91" s="2" t="s">
        <v>27</v>
      </c>
      <c r="L91"/>
      <c r="M91"/>
      <c r="N91"/>
      <c r="O91" s="24">
        <f>G91</f>
        <v>33</v>
      </c>
      <c r="P91" s="24">
        <f>CEILING(G91*1.5,10)</f>
        <v>50</v>
      </c>
      <c r="Q91" s="25" t="str">
        <f>K91</f>
        <v>套</v>
      </c>
      <c r="R91" t="s">
        <v>39</v>
      </c>
    </row>
    <row r="92" spans="1:18" x14ac:dyDescent="0.25">
      <c r="A92" s="23" t="s">
        <v>239</v>
      </c>
      <c r="B92" t="s">
        <v>237</v>
      </c>
      <c r="C92" t="s">
        <v>238</v>
      </c>
      <c r="D92" t="s">
        <v>238</v>
      </c>
      <c r="E92" t="s">
        <v>223</v>
      </c>
      <c r="G92" s="2">
        <f>VLOOKUP(A92,'[1]2025年发货套件透视表'!A:AG,32,FALSE)</f>
        <v>3</v>
      </c>
      <c r="H92" s="2">
        <f>VLOOKUP(A92,'[1]2025年发货套件透视表'!A:AG,33,FALSE)</f>
        <v>1</v>
      </c>
      <c r="I92" s="2">
        <f>VLOOKUP(A92,'[1]2025年发货套件透视表'!A:AI,34,FALSE)</f>
        <v>3</v>
      </c>
      <c r="J92" s="2">
        <f>VLOOKUP(A92,'[1]2025年发货套件透视表'!A:AI,35,FALSE)</f>
        <v>1</v>
      </c>
      <c r="K92" s="2" t="s">
        <v>27</v>
      </c>
      <c r="L92"/>
      <c r="M92"/>
      <c r="N92"/>
      <c r="O92"/>
      <c r="P92"/>
      <c r="Q92"/>
    </row>
    <row r="93" spans="1:18" x14ac:dyDescent="0.25">
      <c r="A93" s="28" t="s">
        <v>240</v>
      </c>
      <c r="B93" s="29" t="s">
        <v>241</v>
      </c>
      <c r="C93" s="29" t="s">
        <v>242</v>
      </c>
      <c r="D93" s="29" t="s">
        <v>242</v>
      </c>
      <c r="E93" s="29" t="s">
        <v>218</v>
      </c>
      <c r="G93" s="2">
        <f>VLOOKUP(A93,'[1]2025年发货套件透视表'!A:AG,32,FALSE)</f>
        <v>7</v>
      </c>
      <c r="H93" s="2">
        <f>VLOOKUP(A93,'[1]2025年发货套件透视表'!A:AG,33,FALSE)</f>
        <v>6</v>
      </c>
      <c r="I93" s="2">
        <f>VLOOKUP(A93,'[1]2025年发货套件透视表'!A:AI,34,FALSE)</f>
        <v>7</v>
      </c>
      <c r="J93" s="2">
        <f>VLOOKUP(A93,'[1]2025年发货套件透视表'!A:AI,35,FALSE)</f>
        <v>6</v>
      </c>
      <c r="K93" s="2" t="s">
        <v>27</v>
      </c>
      <c r="L93"/>
      <c r="M93"/>
      <c r="N93"/>
      <c r="O93" s="24">
        <f>G93</f>
        <v>7</v>
      </c>
      <c r="P93" s="24">
        <f>CEILING(G93*1.5,10)</f>
        <v>20</v>
      </c>
      <c r="Q93" s="25" t="str">
        <f>K93</f>
        <v>套</v>
      </c>
      <c r="R93" t="s">
        <v>39</v>
      </c>
    </row>
    <row r="94" spans="1:18" x14ac:dyDescent="0.25">
      <c r="A94" s="23" t="s">
        <v>243</v>
      </c>
      <c r="B94" t="s">
        <v>244</v>
      </c>
      <c r="C94" t="s">
        <v>245</v>
      </c>
      <c r="D94" t="s">
        <v>245</v>
      </c>
      <c r="E94" t="s">
        <v>218</v>
      </c>
      <c r="G94" s="2">
        <f>VLOOKUP(A94,'[1]2025年发货套件透视表'!A:AG,32,FALSE)</f>
        <v>21</v>
      </c>
      <c r="H94" s="2">
        <f>VLOOKUP(A94,'[1]2025年发货套件透视表'!A:AG,33,FALSE)</f>
        <v>11</v>
      </c>
      <c r="I94" s="2">
        <f>VLOOKUP(A94,'[1]2025年发货套件透视表'!A:AI,34,FALSE)</f>
        <v>21</v>
      </c>
      <c r="J94" s="2">
        <f>VLOOKUP(A94,'[1]2025年发货套件透视表'!A:AI,35,FALSE)</f>
        <v>11</v>
      </c>
      <c r="K94" s="2" t="s">
        <v>27</v>
      </c>
      <c r="L94"/>
      <c r="M94"/>
      <c r="N94"/>
      <c r="O94" s="24">
        <f>G94</f>
        <v>21</v>
      </c>
      <c r="P94" s="24">
        <f>CEILING(G94*1.5,10)</f>
        <v>40</v>
      </c>
      <c r="Q94" s="25" t="str">
        <f>K94</f>
        <v>套</v>
      </c>
      <c r="R94" t="s">
        <v>39</v>
      </c>
    </row>
    <row r="95" spans="1:18" x14ac:dyDescent="0.25">
      <c r="A95" s="23" t="s">
        <v>246</v>
      </c>
      <c r="B95" t="s">
        <v>244</v>
      </c>
      <c r="C95" t="s">
        <v>245</v>
      </c>
      <c r="D95" t="s">
        <v>245</v>
      </c>
      <c r="E95" t="s">
        <v>223</v>
      </c>
      <c r="G95" s="2">
        <f>VLOOKUP(A95,'[1]2025年发货套件透视表'!A:AG,32,FALSE)</f>
        <v>2</v>
      </c>
      <c r="H95" s="2">
        <f>VLOOKUP(A95,'[1]2025年发货套件透视表'!A:AG,33,FALSE)</f>
        <v>1</v>
      </c>
      <c r="I95" s="2">
        <f>VLOOKUP(A95,'[1]2025年发货套件透视表'!A:AI,34,FALSE)</f>
        <v>2</v>
      </c>
      <c r="J95" s="2">
        <f>VLOOKUP(A95,'[1]2025年发货套件透视表'!A:AI,35,FALSE)</f>
        <v>1</v>
      </c>
      <c r="K95" s="2" t="s">
        <v>27</v>
      </c>
      <c r="L95"/>
      <c r="M95"/>
      <c r="N95"/>
      <c r="O95"/>
      <c r="P95"/>
      <c r="Q95"/>
    </row>
    <row r="96" spans="1:18" x14ac:dyDescent="0.25">
      <c r="A96" s="28" t="s">
        <v>247</v>
      </c>
      <c r="B96" s="29" t="s">
        <v>248</v>
      </c>
      <c r="C96" s="29" t="s">
        <v>249</v>
      </c>
      <c r="D96" s="29" t="s">
        <v>249</v>
      </c>
      <c r="E96" s="29" t="s">
        <v>218</v>
      </c>
      <c r="G96" s="2">
        <f>VLOOKUP(A96,'[1]2025年发货套件透视表'!A:AG,32,FALSE)</f>
        <v>54</v>
      </c>
      <c r="H96" s="2">
        <f>VLOOKUP(A96,'[1]2025年发货套件透视表'!A:AG,33,FALSE)</f>
        <v>7</v>
      </c>
      <c r="I96" s="2">
        <f>VLOOKUP(A96,'[1]2025年发货套件透视表'!A:AI,34,FALSE)</f>
        <v>54</v>
      </c>
      <c r="J96" s="2">
        <f>VLOOKUP(A96,'[1]2025年发货套件透视表'!A:AI,35,FALSE)</f>
        <v>7</v>
      </c>
      <c r="K96" s="2" t="s">
        <v>27</v>
      </c>
      <c r="L96"/>
      <c r="M96"/>
      <c r="N96"/>
      <c r="O96" s="24">
        <f>G96</f>
        <v>54</v>
      </c>
      <c r="P96" s="24">
        <f>CEILING(G96*1.5,10)</f>
        <v>90</v>
      </c>
      <c r="Q96" s="25" t="str">
        <f>K96</f>
        <v>套</v>
      </c>
      <c r="R96" t="s">
        <v>39</v>
      </c>
    </row>
    <row r="97" spans="1:18" x14ac:dyDescent="0.25">
      <c r="A97" s="23" t="s">
        <v>250</v>
      </c>
      <c r="B97" t="s">
        <v>248</v>
      </c>
      <c r="C97" t="s">
        <v>249</v>
      </c>
      <c r="D97" t="s">
        <v>249</v>
      </c>
      <c r="E97" t="s">
        <v>223</v>
      </c>
      <c r="G97" s="2">
        <f>VLOOKUP(A97,'[1]2025年发货套件透视表'!A:AG,32,FALSE)</f>
        <v>2</v>
      </c>
      <c r="H97" s="2">
        <f>VLOOKUP(A97,'[1]2025年发货套件透视表'!A:AG,33,FALSE)</f>
        <v>1</v>
      </c>
      <c r="I97" s="2">
        <f>VLOOKUP(A97,'[1]2025年发货套件透视表'!A:AI,34,FALSE)</f>
        <v>2</v>
      </c>
      <c r="J97" s="2">
        <f>VLOOKUP(A97,'[1]2025年发货套件透视表'!A:AI,35,FALSE)</f>
        <v>1</v>
      </c>
      <c r="K97" s="2" t="s">
        <v>27</v>
      </c>
      <c r="L97"/>
      <c r="M97"/>
      <c r="N97"/>
      <c r="O97"/>
      <c r="P97"/>
      <c r="Q97"/>
    </row>
    <row r="98" spans="1:18" x14ac:dyDescent="0.25">
      <c r="A98" s="28" t="s">
        <v>251</v>
      </c>
      <c r="B98" s="29" t="s">
        <v>252</v>
      </c>
      <c r="C98" s="29" t="s">
        <v>253</v>
      </c>
      <c r="D98" s="29" t="s">
        <v>253</v>
      </c>
      <c r="E98" s="29" t="s">
        <v>218</v>
      </c>
      <c r="G98" s="2">
        <f>VLOOKUP(A98,'[1]2025年发货套件透视表'!A:AG,32,FALSE)</f>
        <v>5</v>
      </c>
      <c r="H98" s="2">
        <f>VLOOKUP(A98,'[1]2025年发货套件透视表'!A:AG,33,FALSE)</f>
        <v>3</v>
      </c>
      <c r="I98" s="2">
        <f>VLOOKUP(A98,'[1]2025年发货套件透视表'!A:AI,34,FALSE)</f>
        <v>11</v>
      </c>
      <c r="J98" s="2">
        <f>VLOOKUP(A98,'[1]2025年发货套件透视表'!A:AI,35,FALSE)</f>
        <v>7</v>
      </c>
      <c r="K98" s="2" t="s">
        <v>27</v>
      </c>
      <c r="L98"/>
      <c r="M98"/>
      <c r="N98"/>
      <c r="O98" s="24">
        <f>G98</f>
        <v>5</v>
      </c>
      <c r="P98" s="24">
        <f>CEILING(G98*1.5,10)</f>
        <v>10</v>
      </c>
      <c r="Q98" s="25" t="str">
        <f>K98</f>
        <v>套</v>
      </c>
      <c r="R98" t="s">
        <v>39</v>
      </c>
    </row>
    <row r="99" spans="1:18" x14ac:dyDescent="0.25">
      <c r="A99" s="28" t="s">
        <v>254</v>
      </c>
      <c r="B99" s="29" t="s">
        <v>252</v>
      </c>
      <c r="C99" s="29" t="s">
        <v>253</v>
      </c>
      <c r="D99" s="29" t="s">
        <v>253</v>
      </c>
      <c r="E99" s="29" t="s">
        <v>223</v>
      </c>
      <c r="G99" s="2">
        <f>VLOOKUP(A99,'[1]2025年发货套件透视表'!A:AG,32,FALSE)</f>
        <v>20</v>
      </c>
      <c r="H99" s="2">
        <f>VLOOKUP(A99,'[1]2025年发货套件透视表'!A:AG,33,FALSE)</f>
        <v>5</v>
      </c>
      <c r="I99" s="2">
        <f>VLOOKUP(A99,'[1]2025年发货套件透视表'!A:AI,34,FALSE)</f>
        <v>43</v>
      </c>
      <c r="J99" s="2">
        <f>VLOOKUP(A99,'[1]2025年发货套件透视表'!A:AI,35,FALSE)</f>
        <v>13</v>
      </c>
      <c r="K99" s="2" t="s">
        <v>27</v>
      </c>
      <c r="L99"/>
      <c r="M99"/>
      <c r="N99"/>
      <c r="O99" s="24">
        <f>G99</f>
        <v>20</v>
      </c>
      <c r="P99" s="24">
        <f>CEILING(O99*1.5,10)</f>
        <v>30</v>
      </c>
      <c r="Q99" s="25" t="s">
        <v>27</v>
      </c>
      <c r="R99" t="s">
        <v>39</v>
      </c>
    </row>
    <row r="100" spans="1:18" x14ac:dyDescent="0.25">
      <c r="A100" s="23" t="s">
        <v>255</v>
      </c>
      <c r="B100" t="s">
        <v>256</v>
      </c>
      <c r="C100" t="s">
        <v>257</v>
      </c>
      <c r="D100" t="s">
        <v>258</v>
      </c>
      <c r="E100" t="s">
        <v>26</v>
      </c>
      <c r="G100" s="2">
        <f>VLOOKUP(A100,'[1]2025年发货套件透视表'!A:AG,32,FALSE)</f>
        <v>1</v>
      </c>
      <c r="H100" s="2">
        <f>VLOOKUP(A100,'[1]2025年发货套件透视表'!A:AG,33,FALSE)</f>
        <v>1</v>
      </c>
      <c r="I100" s="2">
        <f>VLOOKUP(A100,'[1]2025年发货套件透视表'!A:AI,34,FALSE)</f>
        <v>4</v>
      </c>
      <c r="J100" s="2">
        <f>VLOOKUP(A100,'[1]2025年发货套件透视表'!A:AI,35,FALSE)</f>
        <v>2</v>
      </c>
      <c r="K100" s="2" t="s">
        <v>27</v>
      </c>
      <c r="L100"/>
      <c r="M100"/>
      <c r="N100"/>
      <c r="O100"/>
      <c r="P100"/>
      <c r="Q100"/>
    </row>
    <row r="101" spans="1:18" x14ac:dyDescent="0.25">
      <c r="A101" s="23" t="s">
        <v>259</v>
      </c>
      <c r="B101" t="s">
        <v>256</v>
      </c>
      <c r="C101" t="s">
        <v>257</v>
      </c>
      <c r="D101" t="s">
        <v>258</v>
      </c>
      <c r="E101" t="s">
        <v>260</v>
      </c>
      <c r="G101" s="2">
        <f>VLOOKUP(A101,'[1]2025年发货套件透视表'!A:AG,32,FALSE)</f>
        <v>10</v>
      </c>
      <c r="H101" s="2">
        <f>VLOOKUP(A101,'[1]2025年发货套件透视表'!A:AG,33,FALSE)</f>
        <v>1</v>
      </c>
      <c r="I101" s="2">
        <f>VLOOKUP(A101,'[1]2025年发货套件透视表'!A:AI,34,FALSE)</f>
        <v>10</v>
      </c>
      <c r="J101" s="2">
        <f>VLOOKUP(A101,'[1]2025年发货套件透视表'!A:AI,35,FALSE)</f>
        <v>1</v>
      </c>
      <c r="K101" s="2" t="s">
        <v>27</v>
      </c>
      <c r="L101"/>
      <c r="M101"/>
      <c r="N101"/>
      <c r="O101"/>
      <c r="P101"/>
      <c r="Q101"/>
    </row>
    <row r="102" spans="1:18" x14ac:dyDescent="0.25">
      <c r="A102" s="23" t="s">
        <v>261</v>
      </c>
      <c r="B102" t="s">
        <v>256</v>
      </c>
      <c r="C102" t="s">
        <v>257</v>
      </c>
      <c r="D102" t="s">
        <v>258</v>
      </c>
      <c r="E102" t="s">
        <v>31</v>
      </c>
      <c r="G102" s="2">
        <f>VLOOKUP(A102,'[1]2025年发货套件透视表'!A:AG,32,FALSE)</f>
        <v>104</v>
      </c>
      <c r="H102" s="2">
        <f>VLOOKUP(A102,'[1]2025年发货套件透视表'!A:AG,33,FALSE)</f>
        <v>4</v>
      </c>
      <c r="I102" s="2">
        <f>VLOOKUP(A102,'[1]2025年发货套件透视表'!A:AI,34,FALSE)</f>
        <v>161</v>
      </c>
      <c r="J102" s="2">
        <f>VLOOKUP(A102,'[1]2025年发货套件透视表'!A:AI,35,FALSE)</f>
        <v>7</v>
      </c>
      <c r="K102" s="2" t="s">
        <v>27</v>
      </c>
      <c r="L102"/>
      <c r="M102"/>
      <c r="N102"/>
      <c r="O102"/>
      <c r="P102"/>
      <c r="Q102"/>
      <c r="R102" t="s">
        <v>58</v>
      </c>
    </row>
    <row r="103" spans="1:18" x14ac:dyDescent="0.25">
      <c r="A103" s="23" t="s">
        <v>262</v>
      </c>
      <c r="B103" t="s">
        <v>125</v>
      </c>
      <c r="C103" t="s">
        <v>126</v>
      </c>
      <c r="D103" t="s">
        <v>263</v>
      </c>
      <c r="E103" t="s">
        <v>26</v>
      </c>
      <c r="G103" s="2">
        <f>VLOOKUP(A103,'[1]2025年发货套件透视表'!A:AG,32,FALSE)</f>
        <v>72</v>
      </c>
      <c r="H103" s="2">
        <f>VLOOKUP(A103,'[1]2025年发货套件透视表'!A:AG,33,FALSE)</f>
        <v>11</v>
      </c>
      <c r="I103" s="2">
        <f>VLOOKUP(A103,'[1]2025年发货套件透视表'!A:AI,34,FALSE)</f>
        <v>182</v>
      </c>
      <c r="J103" s="2">
        <f>VLOOKUP(A103,'[1]2025年发货套件透视表'!A:AI,35,FALSE)</f>
        <v>33</v>
      </c>
      <c r="K103" s="2" t="s">
        <v>27</v>
      </c>
      <c r="L103"/>
      <c r="M103"/>
      <c r="N103"/>
      <c r="O103" s="24">
        <f>G103</f>
        <v>72</v>
      </c>
      <c r="P103" s="24">
        <f>CEILING(O103*1.5,10)</f>
        <v>110</v>
      </c>
      <c r="Q103" s="25" t="str">
        <f>K103</f>
        <v>套</v>
      </c>
      <c r="R103" t="s">
        <v>39</v>
      </c>
    </row>
    <row r="104" spans="1:18" x14ac:dyDescent="0.25">
      <c r="A104" s="23" t="s">
        <v>264</v>
      </c>
      <c r="B104" t="s">
        <v>125</v>
      </c>
      <c r="C104" t="s">
        <v>126</v>
      </c>
      <c r="D104" t="s">
        <v>263</v>
      </c>
      <c r="E104" t="s">
        <v>265</v>
      </c>
      <c r="G104" s="2">
        <f>VLOOKUP(A104,'[1]2025年发货套件透视表'!A:AG,32,FALSE)</f>
        <v>0</v>
      </c>
      <c r="H104" s="2">
        <f>VLOOKUP(A104,'[1]2025年发货套件透视表'!A:AG,33,FALSE)</f>
        <v>0</v>
      </c>
      <c r="I104" s="2">
        <f>VLOOKUP(A104,'[1]2025年发货套件透视表'!A:AI,34,FALSE)</f>
        <v>160</v>
      </c>
      <c r="J104" s="2">
        <f>VLOOKUP(A104,'[1]2025年发货套件透视表'!A:AI,35,FALSE)</f>
        <v>1</v>
      </c>
      <c r="K104" s="2" t="s">
        <v>27</v>
      </c>
      <c r="L104"/>
      <c r="M104"/>
      <c r="N104"/>
      <c r="O104"/>
      <c r="P104"/>
      <c r="Q104"/>
    </row>
    <row r="105" spans="1:18" x14ac:dyDescent="0.25">
      <c r="A105" s="23" t="s">
        <v>266</v>
      </c>
      <c r="B105" t="s">
        <v>125</v>
      </c>
      <c r="C105" t="s">
        <v>126</v>
      </c>
      <c r="D105" t="s">
        <v>263</v>
      </c>
      <c r="E105" t="s">
        <v>31</v>
      </c>
      <c r="G105" s="2">
        <f>VLOOKUP(A105,'[1]2025年发货套件透视表'!A:AG,32,FALSE)</f>
        <v>20</v>
      </c>
      <c r="H105" s="2">
        <f>VLOOKUP(A105,'[1]2025年发货套件透视表'!A:AG,33,FALSE)</f>
        <v>4</v>
      </c>
      <c r="I105" s="2">
        <f>VLOOKUP(A105,'[1]2025年发货套件透视表'!A:AI,34,FALSE)</f>
        <v>31</v>
      </c>
      <c r="J105" s="2">
        <f>VLOOKUP(A105,'[1]2025年发货套件透视表'!A:AI,35,FALSE)</f>
        <v>7</v>
      </c>
      <c r="K105" s="2" t="s">
        <v>27</v>
      </c>
      <c r="L105"/>
      <c r="M105"/>
      <c r="N105"/>
      <c r="O105"/>
      <c r="P105"/>
      <c r="Q105"/>
      <c r="R105" t="s">
        <v>58</v>
      </c>
    </row>
    <row r="106" spans="1:18" x14ac:dyDescent="0.25">
      <c r="A106" s="23" t="s">
        <v>267</v>
      </c>
      <c r="B106" t="s">
        <v>268</v>
      </c>
      <c r="C106" t="s">
        <v>269</v>
      </c>
      <c r="D106" t="s">
        <v>270</v>
      </c>
      <c r="E106" t="s">
        <v>31</v>
      </c>
      <c r="G106" s="2">
        <f>VLOOKUP(A106,'[1]2025年发货套件透视表'!A:AG,32,FALSE)</f>
        <v>10</v>
      </c>
      <c r="H106" s="2">
        <f>VLOOKUP(A106,'[1]2025年发货套件透视表'!A:AG,33,FALSE)</f>
        <v>1</v>
      </c>
      <c r="I106" s="2">
        <f>VLOOKUP(A106,'[1]2025年发货套件透视表'!A:AI,34,FALSE)</f>
        <v>25</v>
      </c>
      <c r="J106" s="2">
        <f>VLOOKUP(A106,'[1]2025年发货套件透视表'!A:AI,35,FALSE)</f>
        <v>4</v>
      </c>
      <c r="K106" s="2" t="s">
        <v>27</v>
      </c>
      <c r="L106"/>
      <c r="M106"/>
      <c r="N106"/>
      <c r="O106"/>
      <c r="P106"/>
      <c r="Q106"/>
    </row>
    <row r="107" spans="1:18" x14ac:dyDescent="0.25">
      <c r="A107" s="23" t="s">
        <v>271</v>
      </c>
      <c r="B107" t="s">
        <v>272</v>
      </c>
      <c r="C107" t="s">
        <v>273</v>
      </c>
      <c r="D107" t="s">
        <v>274</v>
      </c>
      <c r="E107" t="s">
        <v>275</v>
      </c>
      <c r="G107" s="2">
        <f>VLOOKUP(A107,'[1]2025年发货套件透视表'!A:AG,32,FALSE)</f>
        <v>0</v>
      </c>
      <c r="H107" s="2">
        <f>VLOOKUP(A107,'[1]2025年发货套件透视表'!A:AG,33,FALSE)</f>
        <v>0</v>
      </c>
      <c r="I107" s="2">
        <f>VLOOKUP(A107,'[1]2025年发货套件透视表'!A:AI,34,FALSE)</f>
        <v>1</v>
      </c>
      <c r="J107" s="2">
        <f>VLOOKUP(A107,'[1]2025年发货套件透视表'!A:AI,35,FALSE)</f>
        <v>1</v>
      </c>
      <c r="K107" s="2" t="s">
        <v>27</v>
      </c>
      <c r="L107"/>
      <c r="M107"/>
      <c r="N107"/>
      <c r="O107"/>
      <c r="P107"/>
      <c r="Q107"/>
    </row>
    <row r="108" spans="1:18" x14ac:dyDescent="0.25">
      <c r="A108" s="23" t="s">
        <v>276</v>
      </c>
      <c r="B108" t="s">
        <v>272</v>
      </c>
      <c r="C108" t="s">
        <v>273</v>
      </c>
      <c r="D108" t="s">
        <v>274</v>
      </c>
      <c r="E108" t="s">
        <v>277</v>
      </c>
      <c r="G108" s="2">
        <f>VLOOKUP(A108,'[1]2025年发货套件透视表'!A:AG,32,FALSE)</f>
        <v>1</v>
      </c>
      <c r="H108" s="2">
        <f>VLOOKUP(A108,'[1]2025年发货套件透视表'!A:AG,33,FALSE)</f>
        <v>1</v>
      </c>
      <c r="I108" s="2">
        <f>VLOOKUP(A108,'[1]2025年发货套件透视表'!A:AI,34,FALSE)</f>
        <v>1</v>
      </c>
      <c r="J108" s="2">
        <f>VLOOKUP(A108,'[1]2025年发货套件透视表'!A:AI,35,FALSE)</f>
        <v>1</v>
      </c>
      <c r="K108" s="2" t="s">
        <v>27</v>
      </c>
      <c r="L108"/>
      <c r="M108"/>
      <c r="N108"/>
      <c r="O108"/>
      <c r="P108"/>
      <c r="Q108"/>
    </row>
    <row r="109" spans="1:18" x14ac:dyDescent="0.25">
      <c r="A109" s="23" t="s">
        <v>278</v>
      </c>
      <c r="B109" t="s">
        <v>279</v>
      </c>
      <c r="C109" t="s">
        <v>280</v>
      </c>
      <c r="D109" t="s">
        <v>281</v>
      </c>
      <c r="E109" t="s">
        <v>26</v>
      </c>
      <c r="G109" s="2">
        <f>VLOOKUP(A109,'[1]2025年发货套件透视表'!A:AG,32,FALSE)</f>
        <v>2</v>
      </c>
      <c r="H109" s="2">
        <f>VLOOKUP(A109,'[1]2025年发货套件透视表'!A:AG,33,FALSE)</f>
        <v>2</v>
      </c>
      <c r="I109" s="2">
        <f>VLOOKUP(A109,'[1]2025年发货套件透视表'!A:AI,34,FALSE)</f>
        <v>3</v>
      </c>
      <c r="J109" s="2">
        <f>VLOOKUP(A109,'[1]2025年发货套件透视表'!A:AI,35,FALSE)</f>
        <v>3</v>
      </c>
      <c r="K109" s="2" t="s">
        <v>27</v>
      </c>
      <c r="L109"/>
      <c r="M109"/>
      <c r="N109"/>
      <c r="O109"/>
      <c r="P109"/>
      <c r="Q109"/>
    </row>
    <row r="110" spans="1:18" x14ac:dyDescent="0.25">
      <c r="A110" s="28" t="s">
        <v>282</v>
      </c>
      <c r="B110" s="29" t="s">
        <v>283</v>
      </c>
      <c r="C110" s="29" t="s">
        <v>284</v>
      </c>
      <c r="D110" s="29" t="s">
        <v>285</v>
      </c>
      <c r="E110" s="29" t="s">
        <v>26</v>
      </c>
      <c r="G110" s="2">
        <f>VLOOKUP(A110,'[1]2025年发货套件透视表'!A:AG,32,FALSE)</f>
        <v>73</v>
      </c>
      <c r="H110" s="2">
        <f>VLOOKUP(A110,'[1]2025年发货套件透视表'!A:AG,33,FALSE)</f>
        <v>18</v>
      </c>
      <c r="I110" s="2">
        <f>VLOOKUP(A110,'[1]2025年发货套件透视表'!A:AI,34,FALSE)</f>
        <v>277</v>
      </c>
      <c r="J110" s="2">
        <f>VLOOKUP(A110,'[1]2025年发货套件透视表'!A:AI,35,FALSE)</f>
        <v>62</v>
      </c>
      <c r="K110" s="2" t="s">
        <v>27</v>
      </c>
      <c r="L110"/>
      <c r="M110"/>
      <c r="N110"/>
      <c r="O110" s="24">
        <f>G110</f>
        <v>73</v>
      </c>
      <c r="P110" s="24">
        <f>CEILING(O110*1.5,10)</f>
        <v>110</v>
      </c>
      <c r="Q110" s="25" t="str">
        <f>K110</f>
        <v>套</v>
      </c>
      <c r="R110" t="s">
        <v>39</v>
      </c>
    </row>
    <row r="111" spans="1:18" x14ac:dyDescent="0.25">
      <c r="A111" s="23" t="s">
        <v>286</v>
      </c>
      <c r="B111" t="s">
        <v>287</v>
      </c>
      <c r="C111" t="s">
        <v>288</v>
      </c>
      <c r="D111" t="s">
        <v>289</v>
      </c>
      <c r="E111" t="s">
        <v>26</v>
      </c>
      <c r="G111" s="2">
        <f>VLOOKUP(A111,'[1]2025年发货套件透视表'!A:AG,32,FALSE)</f>
        <v>24</v>
      </c>
      <c r="H111" s="2">
        <f>VLOOKUP(A111,'[1]2025年发货套件透视表'!A:AG,33,FALSE)</f>
        <v>4</v>
      </c>
      <c r="I111" s="2">
        <f>VLOOKUP(A111,'[1]2025年发货套件透视表'!A:AI,34,FALSE)</f>
        <v>27</v>
      </c>
      <c r="J111" s="2">
        <f>VLOOKUP(A111,'[1]2025年发货套件透视表'!A:AI,35,FALSE)</f>
        <v>6</v>
      </c>
      <c r="K111" s="2" t="s">
        <v>27</v>
      </c>
      <c r="L111"/>
      <c r="M111"/>
      <c r="N111"/>
      <c r="O111" s="24">
        <f>G111</f>
        <v>24</v>
      </c>
      <c r="P111" s="24">
        <f>CEILING(O111*1.5,10)</f>
        <v>40</v>
      </c>
      <c r="Q111" s="25" t="str">
        <f>K111</f>
        <v>套</v>
      </c>
      <c r="R111" t="s">
        <v>39</v>
      </c>
    </row>
    <row r="112" spans="1:18" x14ac:dyDescent="0.25">
      <c r="A112" s="23" t="s">
        <v>290</v>
      </c>
      <c r="B112" t="s">
        <v>287</v>
      </c>
      <c r="C112" t="s">
        <v>288</v>
      </c>
      <c r="D112" t="s">
        <v>289</v>
      </c>
      <c r="E112" t="s">
        <v>31</v>
      </c>
      <c r="G112" s="2">
        <f>VLOOKUP(A112,'[1]2025年发货套件透视表'!A:AG,32,FALSE)</f>
        <v>70</v>
      </c>
      <c r="H112" s="2">
        <f>VLOOKUP(A112,'[1]2025年发货套件透视表'!A:AG,33,FALSE)</f>
        <v>6</v>
      </c>
      <c r="I112" s="2">
        <f>VLOOKUP(A112,'[1]2025年发货套件透视表'!A:AI,34,FALSE)</f>
        <v>140</v>
      </c>
      <c r="J112" s="2">
        <f>VLOOKUP(A112,'[1]2025年发货套件透视表'!A:AI,35,FALSE)</f>
        <v>12</v>
      </c>
      <c r="K112" s="2" t="s">
        <v>27</v>
      </c>
      <c r="L112"/>
      <c r="M112"/>
      <c r="N112"/>
      <c r="O112"/>
      <c r="P112"/>
      <c r="Q112"/>
      <c r="R112" t="s">
        <v>58</v>
      </c>
    </row>
    <row r="113" spans="1:18" x14ac:dyDescent="0.25">
      <c r="A113" s="23" t="s">
        <v>291</v>
      </c>
      <c r="B113" t="s">
        <v>292</v>
      </c>
      <c r="C113" t="s">
        <v>293</v>
      </c>
      <c r="D113" t="s">
        <v>294</v>
      </c>
      <c r="E113" t="s">
        <v>26</v>
      </c>
      <c r="G113" s="2">
        <f>VLOOKUP(A113,'[1]2025年发货套件透视表'!A:AG,32,FALSE)</f>
        <v>230</v>
      </c>
      <c r="H113" s="2">
        <f>VLOOKUP(A113,'[1]2025年发货套件透视表'!A:AG,33,FALSE)</f>
        <v>16</v>
      </c>
      <c r="I113" s="2">
        <f>VLOOKUP(A113,'[1]2025年发货套件透视表'!A:AI,34,FALSE)</f>
        <v>430</v>
      </c>
      <c r="J113" s="2">
        <f>VLOOKUP(A113,'[1]2025年发货套件透视表'!A:AI,35,FALSE)</f>
        <v>41</v>
      </c>
      <c r="K113" s="2" t="s">
        <v>27</v>
      </c>
      <c r="L113"/>
      <c r="M113"/>
      <c r="N113"/>
      <c r="O113" s="24">
        <f>G113</f>
        <v>230</v>
      </c>
      <c r="P113" s="24">
        <f>CEILING(O113*1.5,10)</f>
        <v>350</v>
      </c>
      <c r="Q113" s="25" t="str">
        <f>K113</f>
        <v>套</v>
      </c>
      <c r="R113" t="s">
        <v>39</v>
      </c>
    </row>
    <row r="114" spans="1:18" x14ac:dyDescent="0.25">
      <c r="A114" s="23" t="s">
        <v>295</v>
      </c>
      <c r="B114" t="s">
        <v>292</v>
      </c>
      <c r="C114" t="s">
        <v>293</v>
      </c>
      <c r="D114" t="s">
        <v>294</v>
      </c>
      <c r="E114" t="s">
        <v>31</v>
      </c>
      <c r="G114" s="2">
        <f>VLOOKUP(A114,'[1]2025年发货套件透视表'!A:AG,32,FALSE)</f>
        <v>16</v>
      </c>
      <c r="H114" s="2">
        <f>VLOOKUP(A114,'[1]2025年发货套件透视表'!A:AG,33,FALSE)</f>
        <v>4</v>
      </c>
      <c r="I114" s="2">
        <f>VLOOKUP(A114,'[1]2025年发货套件透视表'!A:AI,34,FALSE)</f>
        <v>18</v>
      </c>
      <c r="J114" s="2">
        <f>VLOOKUP(A114,'[1]2025年发货套件透视表'!A:AI,35,FALSE)</f>
        <v>5</v>
      </c>
      <c r="K114" s="2" t="s">
        <v>27</v>
      </c>
      <c r="L114"/>
      <c r="M114"/>
      <c r="N114"/>
      <c r="O114"/>
      <c r="P114"/>
      <c r="Q114"/>
      <c r="R114" t="s">
        <v>58</v>
      </c>
    </row>
    <row r="115" spans="1:18" x14ac:dyDescent="0.25">
      <c r="A115" s="23" t="s">
        <v>296</v>
      </c>
      <c r="B115" t="s">
        <v>292</v>
      </c>
      <c r="C115" t="s">
        <v>293</v>
      </c>
      <c r="D115" t="s">
        <v>294</v>
      </c>
      <c r="E115" t="s">
        <v>53</v>
      </c>
      <c r="G115" s="2">
        <f>VLOOKUP(A115,'[1]2025年发货套件透视表'!A:AG,32,FALSE)</f>
        <v>1</v>
      </c>
      <c r="H115" s="2">
        <f>VLOOKUP(A115,'[1]2025年发货套件透视表'!A:AG,33,FALSE)</f>
        <v>1</v>
      </c>
      <c r="I115" s="2">
        <f>VLOOKUP(A115,'[1]2025年发货套件透视表'!A:AI,34,FALSE)</f>
        <v>1</v>
      </c>
      <c r="J115" s="2">
        <f>VLOOKUP(A115,'[1]2025年发货套件透视表'!A:AI,35,FALSE)</f>
        <v>1</v>
      </c>
      <c r="K115" s="2" t="s">
        <v>27</v>
      </c>
      <c r="L115"/>
      <c r="M115"/>
      <c r="N115"/>
      <c r="O115"/>
      <c r="P115"/>
      <c r="Q115"/>
    </row>
    <row r="116" spans="1:18" x14ac:dyDescent="0.25">
      <c r="A116" s="23" t="s">
        <v>297</v>
      </c>
      <c r="B116" t="s">
        <v>298</v>
      </c>
      <c r="C116" t="s">
        <v>299</v>
      </c>
      <c r="D116" t="s">
        <v>300</v>
      </c>
      <c r="E116" t="s">
        <v>26</v>
      </c>
      <c r="G116" s="2">
        <f>VLOOKUP(A116,'[1]2025年发货套件透视表'!A:AG,32,FALSE)</f>
        <v>50</v>
      </c>
      <c r="H116" s="2">
        <f>VLOOKUP(A116,'[1]2025年发货套件透视表'!A:AG,33,FALSE)</f>
        <v>10</v>
      </c>
      <c r="I116" s="2">
        <f>VLOOKUP(A116,'[1]2025年发货套件透视表'!A:AI,34,FALSE)</f>
        <v>80</v>
      </c>
      <c r="J116" s="2">
        <f>VLOOKUP(A116,'[1]2025年发货套件透视表'!A:AI,35,FALSE)</f>
        <v>16</v>
      </c>
      <c r="K116" s="2" t="s">
        <v>27</v>
      </c>
      <c r="L116"/>
      <c r="M116"/>
      <c r="N116"/>
      <c r="O116" s="24">
        <f>G116</f>
        <v>50</v>
      </c>
      <c r="P116" s="24">
        <f>CEILING(O116*1.5,10)</f>
        <v>80</v>
      </c>
      <c r="Q116" s="25" t="str">
        <f>K116</f>
        <v>套</v>
      </c>
      <c r="R116" t="s">
        <v>39</v>
      </c>
    </row>
    <row r="117" spans="1:18" x14ac:dyDescent="0.25">
      <c r="A117" s="23" t="s">
        <v>301</v>
      </c>
      <c r="B117" t="s">
        <v>298</v>
      </c>
      <c r="C117" t="s">
        <v>299</v>
      </c>
      <c r="D117" t="s">
        <v>300</v>
      </c>
      <c r="E117" t="s">
        <v>31</v>
      </c>
      <c r="G117" s="2">
        <f>VLOOKUP(A117,'[1]2025年发货套件透视表'!A:AG,32,FALSE)</f>
        <v>85.5</v>
      </c>
      <c r="H117" s="2">
        <f>VLOOKUP(A117,'[1]2025年发货套件透视表'!A:AG,33,FALSE)</f>
        <v>9</v>
      </c>
      <c r="I117" s="2">
        <f>VLOOKUP(A117,'[1]2025年发货套件透视表'!A:AI,34,FALSE)</f>
        <v>106.5</v>
      </c>
      <c r="J117" s="2">
        <f>VLOOKUP(A117,'[1]2025年发货套件透视表'!A:AI,35,FALSE)</f>
        <v>15</v>
      </c>
      <c r="K117" s="2" t="s">
        <v>27</v>
      </c>
      <c r="L117"/>
      <c r="M117"/>
      <c r="N117"/>
      <c r="O117"/>
      <c r="P117"/>
      <c r="Q117"/>
      <c r="R117" t="s">
        <v>58</v>
      </c>
    </row>
    <row r="118" spans="1:18" x14ac:dyDescent="0.25">
      <c r="A118" s="23" t="s">
        <v>302</v>
      </c>
      <c r="B118" t="s">
        <v>303</v>
      </c>
      <c r="C118" t="s">
        <v>304</v>
      </c>
      <c r="D118" t="s">
        <v>305</v>
      </c>
      <c r="E118" t="s">
        <v>26</v>
      </c>
      <c r="G118" s="2">
        <f>VLOOKUP(A118,'[1]2025年发货套件透视表'!A:AG,32,FALSE)</f>
        <v>4</v>
      </c>
      <c r="H118" s="2">
        <f>VLOOKUP(A118,'[1]2025年发货套件透视表'!A:AG,33,FALSE)</f>
        <v>4</v>
      </c>
      <c r="I118" s="2">
        <f>VLOOKUP(A118,'[1]2025年发货套件透视表'!A:AI,34,FALSE)</f>
        <v>12</v>
      </c>
      <c r="J118" s="2">
        <f>VLOOKUP(A118,'[1]2025年发货套件透视表'!A:AI,35,FALSE)</f>
        <v>11</v>
      </c>
      <c r="K118" s="2" t="s">
        <v>27</v>
      </c>
      <c r="L118"/>
      <c r="M118"/>
      <c r="N118"/>
      <c r="O118" s="24">
        <f>G118</f>
        <v>4</v>
      </c>
      <c r="P118" s="24">
        <f>CEILING(O118*1.5,10)</f>
        <v>10</v>
      </c>
      <c r="Q118" s="25" t="str">
        <f>K118</f>
        <v>套</v>
      </c>
      <c r="R118" t="s">
        <v>39</v>
      </c>
    </row>
    <row r="119" spans="1:18" x14ac:dyDescent="0.25">
      <c r="A119" s="23" t="s">
        <v>306</v>
      </c>
      <c r="B119" t="s">
        <v>303</v>
      </c>
      <c r="C119" t="s">
        <v>304</v>
      </c>
      <c r="D119" t="s">
        <v>305</v>
      </c>
      <c r="E119" t="s">
        <v>31</v>
      </c>
      <c r="G119" s="2">
        <f>VLOOKUP(A119,'[1]2025年发货套件透视表'!A:AG,32,FALSE)</f>
        <v>20</v>
      </c>
      <c r="H119" s="2">
        <f>VLOOKUP(A119,'[1]2025年发货套件透视表'!A:AG,33,FALSE)</f>
        <v>3</v>
      </c>
      <c r="I119" s="2">
        <f>VLOOKUP(A119,'[1]2025年发货套件透视表'!A:AI,34,FALSE)</f>
        <v>25</v>
      </c>
      <c r="J119" s="2">
        <f>VLOOKUP(A119,'[1]2025年发货套件透视表'!A:AI,35,FALSE)</f>
        <v>4</v>
      </c>
      <c r="K119" s="2" t="s">
        <v>27</v>
      </c>
      <c r="L119"/>
      <c r="M119"/>
      <c r="N119"/>
      <c r="O119"/>
      <c r="P119"/>
      <c r="Q119"/>
      <c r="R119" t="s">
        <v>58</v>
      </c>
    </row>
    <row r="120" spans="1:18" x14ac:dyDescent="0.25">
      <c r="A120" s="23" t="s">
        <v>307</v>
      </c>
      <c r="B120" t="s">
        <v>308</v>
      </c>
      <c r="C120" t="s">
        <v>309</v>
      </c>
      <c r="D120" t="s">
        <v>310</v>
      </c>
      <c r="E120" t="s">
        <v>26</v>
      </c>
      <c r="G120" s="2">
        <f>VLOOKUP(A120,'[1]2025年发货套件透视表'!A:AG,32,FALSE)</f>
        <v>16</v>
      </c>
      <c r="H120" s="2">
        <f>VLOOKUP(A120,'[1]2025年发货套件透视表'!A:AG,33,FALSE)</f>
        <v>8</v>
      </c>
      <c r="I120" s="2">
        <f>VLOOKUP(A120,'[1]2025年发货套件透视表'!A:AI,34,FALSE)</f>
        <v>59</v>
      </c>
      <c r="J120" s="2">
        <f>VLOOKUP(A120,'[1]2025年发货套件透视表'!A:AI,35,FALSE)</f>
        <v>17</v>
      </c>
      <c r="K120" s="2" t="s">
        <v>27</v>
      </c>
      <c r="L120"/>
      <c r="M120"/>
      <c r="N120"/>
      <c r="O120" s="24">
        <f>G120</f>
        <v>16</v>
      </c>
      <c r="P120" s="24">
        <f>CEILING(O120*1.5,10)</f>
        <v>30</v>
      </c>
      <c r="Q120" s="25" t="str">
        <f>K120</f>
        <v>套</v>
      </c>
      <c r="R120" t="s">
        <v>39</v>
      </c>
    </row>
    <row r="121" spans="1:18" x14ac:dyDescent="0.25">
      <c r="A121" s="23" t="s">
        <v>311</v>
      </c>
      <c r="B121" t="s">
        <v>312</v>
      </c>
      <c r="C121" t="s">
        <v>313</v>
      </c>
      <c r="D121" t="s">
        <v>314</v>
      </c>
      <c r="E121" t="s">
        <v>26</v>
      </c>
      <c r="G121" s="2">
        <f>VLOOKUP(A121,'[1]2025年发货套件透视表'!A:AG,32,FALSE)</f>
        <v>7</v>
      </c>
      <c r="H121" s="2">
        <f>VLOOKUP(A121,'[1]2025年发货套件透视表'!A:AG,33,FALSE)</f>
        <v>2</v>
      </c>
      <c r="I121" s="2">
        <f>VLOOKUP(A121,'[1]2025年发货套件透视表'!A:AI,34,FALSE)</f>
        <v>10</v>
      </c>
      <c r="J121" s="2">
        <f>VLOOKUP(A121,'[1]2025年发货套件透视表'!A:AI,35,FALSE)</f>
        <v>4</v>
      </c>
      <c r="K121" s="2" t="s">
        <v>27</v>
      </c>
      <c r="L121"/>
      <c r="M121"/>
      <c r="N121"/>
      <c r="O121"/>
      <c r="P121"/>
      <c r="Q121"/>
    </row>
    <row r="122" spans="1:18" x14ac:dyDescent="0.25">
      <c r="A122" s="23" t="s">
        <v>315</v>
      </c>
      <c r="B122" t="s">
        <v>316</v>
      </c>
      <c r="C122" t="s">
        <v>317</v>
      </c>
      <c r="D122" t="s">
        <v>318</v>
      </c>
      <c r="E122" t="s">
        <v>26</v>
      </c>
      <c r="G122" s="2">
        <f>VLOOKUP(A122,'[1]2025年发货套件透视表'!A:AG,32,FALSE)</f>
        <v>41</v>
      </c>
      <c r="H122" s="2">
        <f>VLOOKUP(A122,'[1]2025年发货套件透视表'!A:AG,33,FALSE)</f>
        <v>15</v>
      </c>
      <c r="I122" s="2">
        <f>VLOOKUP(A122,'[1]2025年发货套件透视表'!A:AI,34,FALSE)</f>
        <v>82</v>
      </c>
      <c r="J122" s="2">
        <f>VLOOKUP(A122,'[1]2025年发货套件透视表'!A:AI,35,FALSE)</f>
        <v>32</v>
      </c>
      <c r="K122" s="2" t="s">
        <v>27</v>
      </c>
      <c r="L122"/>
      <c r="M122"/>
      <c r="N122"/>
      <c r="O122" s="24">
        <f>G122</f>
        <v>41</v>
      </c>
      <c r="P122" s="24">
        <f>CEILING(O122*1.5,10)</f>
        <v>70</v>
      </c>
      <c r="Q122" s="25" t="str">
        <f>K122</f>
        <v>套</v>
      </c>
      <c r="R122" t="s">
        <v>39</v>
      </c>
    </row>
    <row r="123" spans="1:18" x14ac:dyDescent="0.25">
      <c r="A123" s="23" t="s">
        <v>319</v>
      </c>
      <c r="B123" t="s">
        <v>316</v>
      </c>
      <c r="C123" t="s">
        <v>317</v>
      </c>
      <c r="D123" t="s">
        <v>318</v>
      </c>
      <c r="E123" t="s">
        <v>31</v>
      </c>
      <c r="G123" s="2">
        <f>VLOOKUP(A123,'[1]2025年发货套件透视表'!A:AG,32,FALSE)</f>
        <v>15</v>
      </c>
      <c r="H123" s="2">
        <f>VLOOKUP(A123,'[1]2025年发货套件透视表'!A:AG,33,FALSE)</f>
        <v>3</v>
      </c>
      <c r="I123" s="2">
        <f>VLOOKUP(A123,'[1]2025年发货套件透视表'!A:AI,34,FALSE)</f>
        <v>20</v>
      </c>
      <c r="J123" s="2">
        <f>VLOOKUP(A123,'[1]2025年发货套件透视表'!A:AI,35,FALSE)</f>
        <v>4</v>
      </c>
      <c r="K123" s="2" t="s">
        <v>27</v>
      </c>
      <c r="L123"/>
      <c r="M123"/>
      <c r="N123"/>
      <c r="O123"/>
      <c r="P123"/>
      <c r="Q123"/>
      <c r="R123" t="s">
        <v>58</v>
      </c>
    </row>
    <row r="124" spans="1:18" x14ac:dyDescent="0.25">
      <c r="A124" s="23" t="s">
        <v>320</v>
      </c>
      <c r="B124" t="s">
        <v>316</v>
      </c>
      <c r="C124" t="s">
        <v>317</v>
      </c>
      <c r="D124" t="s">
        <v>318</v>
      </c>
      <c r="E124" t="s">
        <v>53</v>
      </c>
      <c r="G124" s="2">
        <f>VLOOKUP(A124,'[1]2025年发货套件透视表'!A:AG,32,FALSE)</f>
        <v>5</v>
      </c>
      <c r="H124" s="2">
        <f>VLOOKUP(A124,'[1]2025年发货套件透视表'!A:AG,33,FALSE)</f>
        <v>1</v>
      </c>
      <c r="I124" s="2">
        <f>VLOOKUP(A124,'[1]2025年发货套件透视表'!A:AI,34,FALSE)</f>
        <v>5</v>
      </c>
      <c r="J124" s="2">
        <f>VLOOKUP(A124,'[1]2025年发货套件透视表'!A:AI,35,FALSE)</f>
        <v>1</v>
      </c>
      <c r="K124" s="2" t="s">
        <v>27</v>
      </c>
      <c r="L124"/>
      <c r="M124"/>
      <c r="N124"/>
      <c r="O124"/>
      <c r="P124"/>
      <c r="Q124"/>
    </row>
    <row r="125" spans="1:18" x14ac:dyDescent="0.25">
      <c r="A125" s="28" t="s">
        <v>321</v>
      </c>
      <c r="B125" s="29" t="s">
        <v>322</v>
      </c>
      <c r="C125" s="29" t="s">
        <v>323</v>
      </c>
      <c r="D125" s="29" t="s">
        <v>324</v>
      </c>
      <c r="E125" s="29" t="s">
        <v>26</v>
      </c>
      <c r="G125" s="2">
        <f>VLOOKUP(A125,'[1]2025年发货套件透视表'!A:AG,32,FALSE)</f>
        <v>45</v>
      </c>
      <c r="H125" s="2">
        <f>VLOOKUP(A125,'[1]2025年发货套件透视表'!A:AG,33,FALSE)</f>
        <v>5</v>
      </c>
      <c r="I125" s="2">
        <f>VLOOKUP(A125,'[1]2025年发货套件透视表'!A:AI,34,FALSE)</f>
        <v>75</v>
      </c>
      <c r="J125" s="2">
        <f>VLOOKUP(A125,'[1]2025年发货套件透视表'!A:AI,35,FALSE)</f>
        <v>9</v>
      </c>
      <c r="K125" s="2" t="s">
        <v>27</v>
      </c>
      <c r="L125"/>
      <c r="M125"/>
      <c r="N125"/>
      <c r="O125" s="24">
        <f>G125</f>
        <v>45</v>
      </c>
      <c r="P125" s="24">
        <f>CEILING(O125*1.5,10)</f>
        <v>70</v>
      </c>
      <c r="Q125" s="25" t="str">
        <f>K125</f>
        <v>套</v>
      </c>
      <c r="R125" t="s">
        <v>39</v>
      </c>
    </row>
    <row r="126" spans="1:18" x14ac:dyDescent="0.25">
      <c r="A126" s="23" t="s">
        <v>325</v>
      </c>
      <c r="B126" t="s">
        <v>322</v>
      </c>
      <c r="C126" t="s">
        <v>323</v>
      </c>
      <c r="D126" t="s">
        <v>324</v>
      </c>
      <c r="E126" t="s">
        <v>31</v>
      </c>
      <c r="G126" s="2">
        <f>VLOOKUP(A126,'[1]2025年发货套件透视表'!A:AG,32,FALSE)</f>
        <v>120</v>
      </c>
      <c r="H126" s="2">
        <f>VLOOKUP(A126,'[1]2025年发货套件透视表'!A:AG,33,FALSE)</f>
        <v>10</v>
      </c>
      <c r="I126" s="2">
        <f>VLOOKUP(A126,'[1]2025年发货套件透视表'!A:AI,34,FALSE)</f>
        <v>200</v>
      </c>
      <c r="J126" s="2">
        <f>VLOOKUP(A126,'[1]2025年发货套件透视表'!A:AI,35,FALSE)</f>
        <v>18</v>
      </c>
      <c r="K126" s="2" t="s">
        <v>27</v>
      </c>
      <c r="L126"/>
      <c r="M126"/>
      <c r="N126"/>
      <c r="O126"/>
      <c r="P126"/>
      <c r="Q126"/>
      <c r="R126" t="s">
        <v>58</v>
      </c>
    </row>
    <row r="127" spans="1:18" x14ac:dyDescent="0.25">
      <c r="A127" s="28" t="s">
        <v>326</v>
      </c>
      <c r="B127" s="29" t="s">
        <v>327</v>
      </c>
      <c r="C127" s="29" t="s">
        <v>328</v>
      </c>
      <c r="D127" s="29" t="s">
        <v>329</v>
      </c>
      <c r="E127" s="29" t="s">
        <v>26</v>
      </c>
      <c r="G127" s="2">
        <f>VLOOKUP(A127,'[1]2025年发货套件透视表'!A:AG,32,FALSE)</f>
        <v>16</v>
      </c>
      <c r="H127" s="2">
        <f>VLOOKUP(A127,'[1]2025年发货套件透视表'!A:AG,33,FALSE)</f>
        <v>4</v>
      </c>
      <c r="I127" s="2">
        <f>VLOOKUP(A127,'[1]2025年发货套件透视表'!A:AI,34,FALSE)</f>
        <v>52</v>
      </c>
      <c r="J127" s="2">
        <f>VLOOKUP(A127,'[1]2025年发货套件透视表'!A:AI,35,FALSE)</f>
        <v>10</v>
      </c>
      <c r="K127" s="2" t="s">
        <v>27</v>
      </c>
      <c r="L127"/>
      <c r="M127"/>
      <c r="N127"/>
      <c r="O127" s="24">
        <f>G127</f>
        <v>16</v>
      </c>
      <c r="P127" s="24">
        <f>CEILING(O127*1.5,10)</f>
        <v>30</v>
      </c>
      <c r="Q127" s="25" t="str">
        <f>K127</f>
        <v>套</v>
      </c>
      <c r="R127" t="s">
        <v>39</v>
      </c>
    </row>
    <row r="128" spans="1:18" x14ac:dyDescent="0.25">
      <c r="A128" s="23" t="s">
        <v>330</v>
      </c>
      <c r="B128" t="s">
        <v>327</v>
      </c>
      <c r="C128" t="s">
        <v>328</v>
      </c>
      <c r="D128" t="s">
        <v>329</v>
      </c>
      <c r="E128" t="s">
        <v>31</v>
      </c>
      <c r="G128" s="2">
        <f>VLOOKUP(A128,'[1]2025年发货套件透视表'!A:AG,32,FALSE)</f>
        <v>30</v>
      </c>
      <c r="H128" s="2">
        <f>VLOOKUP(A128,'[1]2025年发货套件透视表'!A:AG,33,FALSE)</f>
        <v>1</v>
      </c>
      <c r="I128" s="2">
        <f>VLOOKUP(A128,'[1]2025年发货套件透视表'!A:AI,34,FALSE)</f>
        <v>55</v>
      </c>
      <c r="J128" s="2">
        <f>VLOOKUP(A128,'[1]2025年发货套件透视表'!A:AI,35,FALSE)</f>
        <v>2</v>
      </c>
      <c r="K128" s="2" t="s">
        <v>27</v>
      </c>
      <c r="L128"/>
      <c r="M128"/>
      <c r="N128"/>
      <c r="O128"/>
      <c r="P128"/>
      <c r="Q128"/>
    </row>
    <row r="129" spans="1:18" x14ac:dyDescent="0.25">
      <c r="A129" s="23" t="s">
        <v>331</v>
      </c>
      <c r="B129" t="s">
        <v>332</v>
      </c>
      <c r="C129" t="s">
        <v>333</v>
      </c>
      <c r="D129" t="s">
        <v>333</v>
      </c>
      <c r="E129" t="s">
        <v>26</v>
      </c>
      <c r="G129" s="2">
        <f>VLOOKUP(A129,'[1]2025年发货套件透视表'!A:AG,32,FALSE)</f>
        <v>0</v>
      </c>
      <c r="H129" s="2">
        <f>VLOOKUP(A129,'[1]2025年发货套件透视表'!A:AG,33,FALSE)</f>
        <v>0</v>
      </c>
      <c r="I129" s="2">
        <f>VLOOKUP(A129,'[1]2025年发货套件透视表'!A:AI,34,FALSE)</f>
        <v>18.899999999999999</v>
      </c>
      <c r="J129" s="2">
        <f>VLOOKUP(A129,'[1]2025年发货套件透视表'!A:AI,35,FALSE)</f>
        <v>1</v>
      </c>
      <c r="K129" s="2" t="s">
        <v>27</v>
      </c>
      <c r="L129"/>
      <c r="M129"/>
      <c r="N129"/>
      <c r="O129"/>
      <c r="P129"/>
      <c r="Q129"/>
    </row>
    <row r="130" spans="1:18" x14ac:dyDescent="0.25">
      <c r="A130" s="23" t="s">
        <v>334</v>
      </c>
      <c r="B130" t="s">
        <v>335</v>
      </c>
      <c r="C130" t="s">
        <v>336</v>
      </c>
      <c r="D130" t="s">
        <v>337</v>
      </c>
      <c r="E130" t="s">
        <v>26</v>
      </c>
      <c r="G130" s="2">
        <f>VLOOKUP(A130,'[1]2025年发货套件透视表'!A:AG,32,FALSE)</f>
        <v>191</v>
      </c>
      <c r="H130" s="2">
        <f>VLOOKUP(A130,'[1]2025年发货套件透视表'!A:AG,33,FALSE)</f>
        <v>13</v>
      </c>
      <c r="I130" s="2">
        <f>VLOOKUP(A130,'[1]2025年发货套件透视表'!A:AI,34,FALSE)</f>
        <v>255</v>
      </c>
      <c r="J130" s="2">
        <f>VLOOKUP(A130,'[1]2025年发货套件透视表'!A:AI,35,FALSE)</f>
        <v>21</v>
      </c>
      <c r="K130" s="2" t="s">
        <v>27</v>
      </c>
      <c r="L130"/>
      <c r="M130"/>
      <c r="N130"/>
      <c r="O130" s="24">
        <f>G130</f>
        <v>191</v>
      </c>
      <c r="P130" s="24">
        <f>CEILING(O130*1.5,10)</f>
        <v>290</v>
      </c>
      <c r="Q130" s="25" t="str">
        <f>K130</f>
        <v>套</v>
      </c>
      <c r="R130" t="s">
        <v>39</v>
      </c>
    </row>
    <row r="131" spans="1:18" x14ac:dyDescent="0.25">
      <c r="A131" s="23" t="s">
        <v>338</v>
      </c>
      <c r="B131" t="s">
        <v>339</v>
      </c>
      <c r="C131" t="s">
        <v>340</v>
      </c>
      <c r="D131" t="s">
        <v>341</v>
      </c>
      <c r="E131" t="s">
        <v>26</v>
      </c>
      <c r="G131" s="2">
        <f>VLOOKUP(A131,'[1]2025年发货套件透视表'!A:AG,32,FALSE)</f>
        <v>93</v>
      </c>
      <c r="H131" s="2">
        <f>VLOOKUP(A131,'[1]2025年发货套件透视表'!A:AG,33,FALSE)</f>
        <v>6</v>
      </c>
      <c r="I131" s="2">
        <f>VLOOKUP(A131,'[1]2025年发货套件透视表'!A:AI,34,FALSE)</f>
        <v>308</v>
      </c>
      <c r="J131" s="2">
        <f>VLOOKUP(A131,'[1]2025年发货套件透视表'!A:AI,35,FALSE)</f>
        <v>15</v>
      </c>
      <c r="K131" s="2" t="s">
        <v>27</v>
      </c>
      <c r="L131"/>
      <c r="M131"/>
      <c r="N131"/>
      <c r="O131" s="24">
        <f>G131</f>
        <v>93</v>
      </c>
      <c r="P131" s="24">
        <f>CEILING(O131*1.5,10)</f>
        <v>140</v>
      </c>
      <c r="Q131" s="25" t="str">
        <f>K131</f>
        <v>套</v>
      </c>
      <c r="R131" t="s">
        <v>39</v>
      </c>
    </row>
    <row r="132" spans="1:18" x14ac:dyDescent="0.25">
      <c r="A132" s="23" t="s">
        <v>342</v>
      </c>
      <c r="B132" t="s">
        <v>100</v>
      </c>
      <c r="C132" t="s">
        <v>101</v>
      </c>
      <c r="D132" t="s">
        <v>343</v>
      </c>
      <c r="E132" t="s">
        <v>26</v>
      </c>
      <c r="G132" s="2">
        <f>VLOOKUP(A132,'[1]2025年发货套件透视表'!A:AG,32,FALSE)</f>
        <v>2</v>
      </c>
      <c r="H132" s="2">
        <f>VLOOKUP(A132,'[1]2025年发货套件透视表'!A:AG,33,FALSE)</f>
        <v>2</v>
      </c>
      <c r="I132" s="2">
        <f>VLOOKUP(A132,'[1]2025年发货套件透视表'!A:AI,34,FALSE)</f>
        <v>2</v>
      </c>
      <c r="J132" s="2">
        <f>VLOOKUP(A132,'[1]2025年发货套件透视表'!A:AI,35,FALSE)</f>
        <v>2</v>
      </c>
      <c r="K132" s="2" t="s">
        <v>27</v>
      </c>
      <c r="L132"/>
      <c r="M132"/>
      <c r="N132"/>
      <c r="O132"/>
      <c r="P132"/>
      <c r="Q132"/>
    </row>
    <row r="133" spans="1:18" x14ac:dyDescent="0.25">
      <c r="A133" s="28" t="s">
        <v>344</v>
      </c>
      <c r="B133" s="29" t="s">
        <v>345</v>
      </c>
      <c r="C133" s="29" t="s">
        <v>346</v>
      </c>
      <c r="D133" s="29" t="s">
        <v>347</v>
      </c>
      <c r="E133" s="29" t="s">
        <v>26</v>
      </c>
      <c r="G133" s="2">
        <f>VLOOKUP(A133,'[1]2025年发货套件透视表'!A:AG,32,FALSE)</f>
        <v>16</v>
      </c>
      <c r="H133" s="2">
        <f>VLOOKUP(A133,'[1]2025年发货套件透视表'!A:AG,33,FALSE)</f>
        <v>3</v>
      </c>
      <c r="I133" s="2">
        <f>VLOOKUP(A133,'[1]2025年发货套件透视表'!A:AI,34,FALSE)</f>
        <v>41</v>
      </c>
      <c r="J133" s="2">
        <f>VLOOKUP(A133,'[1]2025年发货套件透视表'!A:AI,35,FALSE)</f>
        <v>9</v>
      </c>
      <c r="K133" s="2" t="s">
        <v>27</v>
      </c>
      <c r="L133"/>
      <c r="M133"/>
      <c r="N133"/>
      <c r="O133" s="24">
        <f>G133</f>
        <v>16</v>
      </c>
      <c r="P133" s="24">
        <f>CEILING(O133*1.5,10)</f>
        <v>30</v>
      </c>
      <c r="Q133" s="25" t="str">
        <f>K133</f>
        <v>套</v>
      </c>
      <c r="R133" t="s">
        <v>39</v>
      </c>
    </row>
    <row r="134" spans="1:18" x14ac:dyDescent="0.25">
      <c r="A134" s="23" t="s">
        <v>348</v>
      </c>
      <c r="B134" t="s">
        <v>345</v>
      </c>
      <c r="C134" t="s">
        <v>346</v>
      </c>
      <c r="D134" t="s">
        <v>347</v>
      </c>
      <c r="E134" t="s">
        <v>349</v>
      </c>
      <c r="G134" s="2">
        <f>VLOOKUP(A134,'[1]2025年发货套件透视表'!A:AG,32,FALSE)</f>
        <v>1</v>
      </c>
      <c r="H134" s="2">
        <f>VLOOKUP(A134,'[1]2025年发货套件透视表'!A:AG,33,FALSE)</f>
        <v>1</v>
      </c>
      <c r="I134" s="2">
        <f>VLOOKUP(A134,'[1]2025年发货套件透视表'!A:AI,34,FALSE)</f>
        <v>5</v>
      </c>
      <c r="J134" s="2">
        <f>VLOOKUP(A134,'[1]2025年发货套件透视表'!A:AI,35,FALSE)</f>
        <v>4</v>
      </c>
      <c r="K134" s="2" t="s">
        <v>27</v>
      </c>
      <c r="L134"/>
      <c r="M134"/>
      <c r="N134"/>
      <c r="O134"/>
      <c r="P134"/>
      <c r="Q134"/>
    </row>
    <row r="135" spans="1:18" x14ac:dyDescent="0.25">
      <c r="A135" s="23" t="s">
        <v>350</v>
      </c>
      <c r="B135" t="s">
        <v>345</v>
      </c>
      <c r="C135" t="s">
        <v>346</v>
      </c>
      <c r="D135" t="s">
        <v>347</v>
      </c>
      <c r="E135" t="s">
        <v>351</v>
      </c>
      <c r="G135" s="2">
        <f>VLOOKUP(A135,'[1]2025年发货套件透视表'!A:AG,32,FALSE)</f>
        <v>4</v>
      </c>
      <c r="H135" s="2">
        <f>VLOOKUP(A135,'[1]2025年发货套件透视表'!A:AG,33,FALSE)</f>
        <v>1</v>
      </c>
      <c r="I135" s="2">
        <f>VLOOKUP(A135,'[1]2025年发货套件透视表'!A:AI,34,FALSE)</f>
        <v>4</v>
      </c>
      <c r="J135" s="2">
        <f>VLOOKUP(A135,'[1]2025年发货套件透视表'!A:AI,35,FALSE)</f>
        <v>1</v>
      </c>
      <c r="K135" s="2" t="s">
        <v>27</v>
      </c>
      <c r="L135"/>
      <c r="M135"/>
      <c r="N135"/>
      <c r="O135"/>
      <c r="P135"/>
      <c r="Q135"/>
    </row>
    <row r="136" spans="1:18" x14ac:dyDescent="0.25">
      <c r="A136" s="23" t="s">
        <v>352</v>
      </c>
      <c r="B136" t="s">
        <v>345</v>
      </c>
      <c r="C136" t="s">
        <v>346</v>
      </c>
      <c r="D136" t="s">
        <v>347</v>
      </c>
      <c r="E136" t="s">
        <v>31</v>
      </c>
      <c r="G136" s="2">
        <f>VLOOKUP(A136,'[1]2025年发货套件透视表'!A:AG,32,FALSE)</f>
        <v>8</v>
      </c>
      <c r="H136" s="2">
        <f>VLOOKUP(A136,'[1]2025年发货套件透视表'!A:AG,33,FALSE)</f>
        <v>1</v>
      </c>
      <c r="I136" s="2">
        <f>VLOOKUP(A136,'[1]2025年发货套件透视表'!A:AI,34,FALSE)</f>
        <v>16</v>
      </c>
      <c r="J136" s="2">
        <f>VLOOKUP(A136,'[1]2025年发货套件透视表'!A:AI,35,FALSE)</f>
        <v>3</v>
      </c>
      <c r="K136" s="2" t="s">
        <v>27</v>
      </c>
      <c r="L136"/>
      <c r="M136"/>
      <c r="N136"/>
      <c r="O136"/>
      <c r="P136"/>
      <c r="Q136"/>
    </row>
    <row r="137" spans="1:18" x14ac:dyDescent="0.25">
      <c r="A137" s="23" t="s">
        <v>353</v>
      </c>
      <c r="B137" t="s">
        <v>354</v>
      </c>
      <c r="C137" t="s">
        <v>355</v>
      </c>
      <c r="D137" t="s">
        <v>356</v>
      </c>
      <c r="E137" t="s">
        <v>26</v>
      </c>
      <c r="G137" s="2">
        <f>VLOOKUP(A137,'[1]2025年发货套件透视表'!A:AG,32,FALSE)</f>
        <v>0</v>
      </c>
      <c r="H137" s="2">
        <f>VLOOKUP(A137,'[1]2025年发货套件透视表'!A:AG,33,FALSE)</f>
        <v>0</v>
      </c>
      <c r="I137" s="2">
        <f>VLOOKUP(A137,'[1]2025年发货套件透视表'!A:AI,34,FALSE)</f>
        <v>9</v>
      </c>
      <c r="J137" s="2">
        <f>VLOOKUP(A137,'[1]2025年发货套件透视表'!A:AI,35,FALSE)</f>
        <v>8</v>
      </c>
      <c r="K137" s="2" t="s">
        <v>27</v>
      </c>
      <c r="L137"/>
      <c r="M137"/>
      <c r="N137"/>
      <c r="O137"/>
      <c r="P137"/>
      <c r="Q137"/>
    </row>
    <row r="138" spans="1:18" x14ac:dyDescent="0.25">
      <c r="A138" s="23" t="s">
        <v>357</v>
      </c>
      <c r="B138" t="s">
        <v>354</v>
      </c>
      <c r="C138" t="s">
        <v>355</v>
      </c>
      <c r="D138" t="s">
        <v>356</v>
      </c>
      <c r="E138" t="s">
        <v>31</v>
      </c>
      <c r="G138" s="2">
        <f>VLOOKUP(A138,'[1]2025年发货套件透视表'!A:AG,32,FALSE)</f>
        <v>0</v>
      </c>
      <c r="H138" s="2">
        <f>VLOOKUP(A138,'[1]2025年发货套件透视表'!A:AG,33,FALSE)</f>
        <v>0</v>
      </c>
      <c r="I138" s="2">
        <f>VLOOKUP(A138,'[1]2025年发货套件透视表'!A:AI,34,FALSE)</f>
        <v>5</v>
      </c>
      <c r="J138" s="2">
        <f>VLOOKUP(A138,'[1]2025年发货套件透视表'!A:AI,35,FALSE)</f>
        <v>1</v>
      </c>
      <c r="K138" s="2" t="s">
        <v>27</v>
      </c>
      <c r="L138"/>
      <c r="M138"/>
      <c r="N138"/>
      <c r="O138"/>
      <c r="P138"/>
      <c r="Q138"/>
    </row>
    <row r="139" spans="1:18" x14ac:dyDescent="0.25">
      <c r="A139" s="23" t="s">
        <v>358</v>
      </c>
      <c r="B139" t="s">
        <v>359</v>
      </c>
      <c r="C139" t="s">
        <v>360</v>
      </c>
      <c r="D139" t="s">
        <v>361</v>
      </c>
      <c r="E139" t="s">
        <v>26</v>
      </c>
      <c r="G139" s="2">
        <f>VLOOKUP(A139,'[1]2025年发货套件透视表'!A:AG,32,FALSE)</f>
        <v>35</v>
      </c>
      <c r="H139" s="2">
        <f>VLOOKUP(A139,'[1]2025年发货套件透视表'!A:AG,33,FALSE)</f>
        <v>4</v>
      </c>
      <c r="I139" s="2">
        <f>VLOOKUP(A139,'[1]2025年发货套件透视表'!A:AI,34,FALSE)</f>
        <v>35</v>
      </c>
      <c r="J139" s="2">
        <f>VLOOKUP(A139,'[1]2025年发货套件透视表'!A:AI,35,FALSE)</f>
        <v>4</v>
      </c>
      <c r="K139" s="2" t="s">
        <v>27</v>
      </c>
      <c r="L139"/>
      <c r="M139"/>
      <c r="N139"/>
      <c r="O139" s="24">
        <f>G139</f>
        <v>35</v>
      </c>
      <c r="P139" s="24">
        <f>CEILING(O139*1.5,10)</f>
        <v>60</v>
      </c>
      <c r="Q139" s="25" t="str">
        <f>K139</f>
        <v>套</v>
      </c>
      <c r="R139" t="s">
        <v>39</v>
      </c>
    </row>
    <row r="140" spans="1:18" x14ac:dyDescent="0.25">
      <c r="A140" s="23" t="s">
        <v>362</v>
      </c>
      <c r="B140" t="s">
        <v>359</v>
      </c>
      <c r="C140" t="s">
        <v>360</v>
      </c>
      <c r="D140" t="s">
        <v>361</v>
      </c>
      <c r="E140" t="s">
        <v>31</v>
      </c>
      <c r="G140" s="2">
        <f>VLOOKUP(A140,'[1]2025年发货套件透视表'!A:AG,32,FALSE)</f>
        <v>24</v>
      </c>
      <c r="H140" s="2">
        <f>VLOOKUP(A140,'[1]2025年发货套件透视表'!A:AG,33,FALSE)</f>
        <v>6</v>
      </c>
      <c r="I140" s="2">
        <f>VLOOKUP(A140,'[1]2025年发货套件透视表'!A:AI,34,FALSE)</f>
        <v>49</v>
      </c>
      <c r="J140" s="2">
        <f>VLOOKUP(A140,'[1]2025年发货套件透视表'!A:AI,35,FALSE)</f>
        <v>12</v>
      </c>
      <c r="K140" s="2" t="s">
        <v>27</v>
      </c>
      <c r="L140"/>
      <c r="M140"/>
      <c r="N140"/>
      <c r="O140"/>
      <c r="P140"/>
      <c r="Q140"/>
      <c r="R140" t="s">
        <v>58</v>
      </c>
    </row>
    <row r="141" spans="1:18" x14ac:dyDescent="0.25">
      <c r="A141" s="23" t="s">
        <v>363</v>
      </c>
      <c r="B141" t="s">
        <v>87</v>
      </c>
      <c r="C141" t="s">
        <v>88</v>
      </c>
      <c r="D141" t="s">
        <v>364</v>
      </c>
      <c r="E141" t="s">
        <v>26</v>
      </c>
      <c r="G141" s="2">
        <f>VLOOKUP(A141,'[1]2025年发货套件透视表'!A:AG,32,FALSE)</f>
        <v>2</v>
      </c>
      <c r="H141" s="2">
        <f>VLOOKUP(A141,'[1]2025年发货套件透视表'!A:AG,33,FALSE)</f>
        <v>1</v>
      </c>
      <c r="I141" s="2">
        <f>VLOOKUP(A141,'[1]2025年发货套件透视表'!A:AI,34,FALSE)</f>
        <v>2</v>
      </c>
      <c r="J141" s="2">
        <f>VLOOKUP(A141,'[1]2025年发货套件透视表'!A:AI,35,FALSE)</f>
        <v>1</v>
      </c>
      <c r="K141" s="2" t="s">
        <v>27</v>
      </c>
      <c r="L141"/>
      <c r="M141"/>
      <c r="N141"/>
      <c r="O141"/>
      <c r="P141"/>
      <c r="Q141"/>
    </row>
    <row r="142" spans="1:18" x14ac:dyDescent="0.25">
      <c r="A142" s="28" t="s">
        <v>365</v>
      </c>
      <c r="B142" s="29" t="s">
        <v>128</v>
      </c>
      <c r="C142" s="29" t="s">
        <v>129</v>
      </c>
      <c r="D142" s="29" t="s">
        <v>366</v>
      </c>
      <c r="E142" s="29" t="s">
        <v>26</v>
      </c>
      <c r="G142" s="2">
        <f>VLOOKUP(A142,'[1]2025年发货套件透视表'!A:AG,32,FALSE)</f>
        <v>28</v>
      </c>
      <c r="H142" s="2">
        <f>VLOOKUP(A142,'[1]2025年发货套件透视表'!A:AG,33,FALSE)</f>
        <v>15</v>
      </c>
      <c r="I142" s="2">
        <f>VLOOKUP(A142,'[1]2025年发货套件透视表'!A:AI,34,FALSE)</f>
        <v>116</v>
      </c>
      <c r="J142" s="2">
        <f>VLOOKUP(A142,'[1]2025年发货套件透视表'!A:AI,35,FALSE)</f>
        <v>40</v>
      </c>
      <c r="K142" s="2" t="s">
        <v>27</v>
      </c>
      <c r="L142"/>
      <c r="M142"/>
      <c r="N142"/>
      <c r="O142" s="24">
        <f>G142</f>
        <v>28</v>
      </c>
      <c r="P142" s="24">
        <f>CEILING(O142*1.5,10)</f>
        <v>50</v>
      </c>
      <c r="Q142" s="25" t="str">
        <f>K142</f>
        <v>套</v>
      </c>
      <c r="R142" t="s">
        <v>39</v>
      </c>
    </row>
    <row r="143" spans="1:18" x14ac:dyDescent="0.25">
      <c r="A143" s="23" t="s">
        <v>367</v>
      </c>
      <c r="B143" t="s">
        <v>128</v>
      </c>
      <c r="C143" t="s">
        <v>129</v>
      </c>
      <c r="D143" t="s">
        <v>366</v>
      </c>
      <c r="E143" t="s">
        <v>31</v>
      </c>
      <c r="G143" s="2">
        <f>VLOOKUP(A143,'[1]2025年发货套件透视表'!A:AG,32,FALSE)</f>
        <v>50</v>
      </c>
      <c r="H143" s="2">
        <f>VLOOKUP(A143,'[1]2025年发货套件透视表'!A:AG,33,FALSE)</f>
        <v>1</v>
      </c>
      <c r="I143" s="2">
        <f>VLOOKUP(A143,'[1]2025年发货套件透视表'!A:AI,34,FALSE)</f>
        <v>134</v>
      </c>
      <c r="J143" s="2">
        <f>VLOOKUP(A143,'[1]2025年发货套件透视表'!A:AI,35,FALSE)</f>
        <v>4</v>
      </c>
      <c r="K143" s="2" t="s">
        <v>27</v>
      </c>
      <c r="L143"/>
      <c r="M143"/>
      <c r="N143"/>
      <c r="O143"/>
      <c r="P143"/>
      <c r="Q143"/>
    </row>
    <row r="144" spans="1:18" x14ac:dyDescent="0.25">
      <c r="A144" s="23" t="s">
        <v>368</v>
      </c>
      <c r="B144" t="s">
        <v>369</v>
      </c>
      <c r="C144" t="s">
        <v>370</v>
      </c>
      <c r="D144" t="s">
        <v>371</v>
      </c>
      <c r="E144" t="s">
        <v>26</v>
      </c>
      <c r="G144" s="2">
        <f>VLOOKUP(A144,'[1]2025年发货套件透视表'!A:AG,32,FALSE)</f>
        <v>8</v>
      </c>
      <c r="H144" s="2">
        <f>VLOOKUP(A144,'[1]2025年发货套件透视表'!A:AG,33,FALSE)</f>
        <v>3</v>
      </c>
      <c r="I144" s="2">
        <f>VLOOKUP(A144,'[1]2025年发货套件透视表'!A:AI,34,FALSE)</f>
        <v>12</v>
      </c>
      <c r="J144" s="2">
        <f>VLOOKUP(A144,'[1]2025年发货套件透视表'!A:AI,35,FALSE)</f>
        <v>7</v>
      </c>
      <c r="K144" s="2" t="s">
        <v>27</v>
      </c>
      <c r="L144"/>
      <c r="M144"/>
      <c r="N144"/>
      <c r="O144" s="24">
        <f>G144</f>
        <v>8</v>
      </c>
      <c r="P144" s="24">
        <f>CEILING(O144*1.5,10)</f>
        <v>20</v>
      </c>
      <c r="Q144" s="25" t="str">
        <f>K144</f>
        <v>套</v>
      </c>
      <c r="R144" t="s">
        <v>39</v>
      </c>
    </row>
    <row r="145" spans="1:18" x14ac:dyDescent="0.25">
      <c r="A145" s="23" t="s">
        <v>372</v>
      </c>
      <c r="B145" t="s">
        <v>369</v>
      </c>
      <c r="C145" t="s">
        <v>370</v>
      </c>
      <c r="D145" t="s">
        <v>371</v>
      </c>
      <c r="E145" t="s">
        <v>31</v>
      </c>
      <c r="G145" s="2">
        <f>VLOOKUP(A145,'[1]2025年发货套件透视表'!A:AG,32,FALSE)</f>
        <v>0</v>
      </c>
      <c r="H145" s="2">
        <f>VLOOKUP(A145,'[1]2025年发货套件透视表'!A:AG,33,FALSE)</f>
        <v>0</v>
      </c>
      <c r="I145" s="2">
        <f>VLOOKUP(A145,'[1]2025年发货套件透视表'!A:AI,34,FALSE)</f>
        <v>2</v>
      </c>
      <c r="J145" s="2">
        <f>VLOOKUP(A145,'[1]2025年发货套件透视表'!A:AI,35,FALSE)</f>
        <v>1</v>
      </c>
      <c r="K145" s="2" t="s">
        <v>27</v>
      </c>
      <c r="L145"/>
      <c r="M145"/>
      <c r="N145"/>
      <c r="O145"/>
      <c r="P145"/>
      <c r="Q145"/>
    </row>
    <row r="146" spans="1:18" x14ac:dyDescent="0.25">
      <c r="A146" s="28" t="s">
        <v>373</v>
      </c>
      <c r="B146" s="29" t="s">
        <v>374</v>
      </c>
      <c r="C146" s="29" t="s">
        <v>375</v>
      </c>
      <c r="D146" s="29" t="s">
        <v>376</v>
      </c>
      <c r="E146" s="29" t="s">
        <v>26</v>
      </c>
      <c r="G146" s="2">
        <f>VLOOKUP(A146,'[1]2025年发货套件透视表'!A:AG,32,FALSE)</f>
        <v>66</v>
      </c>
      <c r="H146" s="2">
        <f>VLOOKUP(A146,'[1]2025年发货套件透视表'!A:AG,33,FALSE)</f>
        <v>14</v>
      </c>
      <c r="I146" s="2">
        <f>VLOOKUP(A146,'[1]2025年发货套件透视表'!A:AI,34,FALSE)</f>
        <v>83</v>
      </c>
      <c r="J146" s="2">
        <f>VLOOKUP(A146,'[1]2025年发货套件透视表'!A:AI,35,FALSE)</f>
        <v>20</v>
      </c>
      <c r="K146" s="2" t="s">
        <v>27</v>
      </c>
      <c r="L146"/>
      <c r="M146"/>
      <c r="N146"/>
      <c r="O146" s="24">
        <f>G146</f>
        <v>66</v>
      </c>
      <c r="P146" s="24">
        <f>CEILING(O146*1.5,10)</f>
        <v>100</v>
      </c>
      <c r="Q146" s="25" t="str">
        <f>K146</f>
        <v>套</v>
      </c>
      <c r="R146" t="s">
        <v>39</v>
      </c>
    </row>
    <row r="147" spans="1:18" x14ac:dyDescent="0.25">
      <c r="A147" s="23" t="s">
        <v>377</v>
      </c>
      <c r="B147" t="s">
        <v>378</v>
      </c>
      <c r="C147" t="s">
        <v>379</v>
      </c>
      <c r="D147" t="s">
        <v>379</v>
      </c>
      <c r="E147" t="s">
        <v>26</v>
      </c>
      <c r="G147" s="2">
        <f>VLOOKUP(A147,'[1]2025年发货套件透视表'!A:AG,32,FALSE)</f>
        <v>14</v>
      </c>
      <c r="H147" s="2">
        <f>VLOOKUP(A147,'[1]2025年发货套件透视表'!A:AG,33,FALSE)</f>
        <v>13</v>
      </c>
      <c r="I147" s="2">
        <f>VLOOKUP(A147,'[1]2025年发货套件透视表'!A:AI,34,FALSE)</f>
        <v>37</v>
      </c>
      <c r="J147" s="2">
        <f>VLOOKUP(A147,'[1]2025年发货套件透视表'!A:AI,35,FALSE)</f>
        <v>27</v>
      </c>
      <c r="K147" s="2" t="s">
        <v>27</v>
      </c>
      <c r="L147"/>
      <c r="M147"/>
      <c r="N147"/>
      <c r="O147" s="24">
        <f>G147</f>
        <v>14</v>
      </c>
      <c r="P147" s="24">
        <f>CEILING(O147*1.5,10)</f>
        <v>30</v>
      </c>
      <c r="Q147" s="25" t="str">
        <f>K147</f>
        <v>套</v>
      </c>
      <c r="R147" t="s">
        <v>39</v>
      </c>
    </row>
    <row r="148" spans="1:18" x14ac:dyDescent="0.25">
      <c r="A148" s="23" t="s">
        <v>380</v>
      </c>
      <c r="B148" t="s">
        <v>381</v>
      </c>
      <c r="C148" t="s">
        <v>382</v>
      </c>
      <c r="D148" t="s">
        <v>382</v>
      </c>
      <c r="E148" t="s">
        <v>26</v>
      </c>
      <c r="G148" s="2">
        <f>VLOOKUP(A148,'[1]2025年发货套件透视表'!A:AG,32,FALSE)</f>
        <v>0</v>
      </c>
      <c r="H148" s="2">
        <f>VLOOKUP(A148,'[1]2025年发货套件透视表'!A:AG,33,FALSE)</f>
        <v>0</v>
      </c>
      <c r="I148" s="2">
        <f>VLOOKUP(A148,'[1]2025年发货套件透视表'!A:AI,34,FALSE)</f>
        <v>1</v>
      </c>
      <c r="J148" s="2">
        <f>VLOOKUP(A148,'[1]2025年发货套件透视表'!A:AI,35,FALSE)</f>
        <v>1</v>
      </c>
      <c r="K148" s="2" t="s">
        <v>27</v>
      </c>
      <c r="L148"/>
      <c r="M148"/>
      <c r="N148"/>
      <c r="O148"/>
      <c r="P148"/>
      <c r="Q148"/>
    </row>
    <row r="149" spans="1:18" x14ac:dyDescent="0.25">
      <c r="A149" s="23" t="s">
        <v>383</v>
      </c>
      <c r="B149" t="s">
        <v>104</v>
      </c>
      <c r="C149" t="s">
        <v>384</v>
      </c>
      <c r="D149" t="s">
        <v>384</v>
      </c>
      <c r="E149" t="s">
        <v>26</v>
      </c>
      <c r="G149" s="2">
        <f>VLOOKUP(A149,'[1]2025年发货套件透视表'!A:AG,32,FALSE)</f>
        <v>2</v>
      </c>
      <c r="H149" s="2">
        <f>VLOOKUP(A149,'[1]2025年发货套件透视表'!A:AG,33,FALSE)</f>
        <v>1</v>
      </c>
      <c r="I149" s="2">
        <f>VLOOKUP(A149,'[1]2025年发货套件透视表'!A:AI,34,FALSE)</f>
        <v>11</v>
      </c>
      <c r="J149" s="2">
        <f>VLOOKUP(A149,'[1]2025年发货套件透视表'!A:AI,35,FALSE)</f>
        <v>4</v>
      </c>
      <c r="K149" s="2" t="s">
        <v>27</v>
      </c>
      <c r="L149"/>
      <c r="M149"/>
      <c r="N149"/>
      <c r="O149"/>
      <c r="P149"/>
      <c r="Q149"/>
    </row>
    <row r="150" spans="1:18" x14ac:dyDescent="0.25">
      <c r="A150" s="23" t="s">
        <v>385</v>
      </c>
      <c r="B150" t="s">
        <v>104</v>
      </c>
      <c r="C150" t="s">
        <v>384</v>
      </c>
      <c r="D150" t="s">
        <v>384</v>
      </c>
      <c r="E150" t="s">
        <v>31</v>
      </c>
      <c r="G150" s="2">
        <f>VLOOKUP(A150,'[1]2025年发货套件透视表'!A:AG,32,FALSE)</f>
        <v>6</v>
      </c>
      <c r="H150" s="2">
        <f>VLOOKUP(A150,'[1]2025年发货套件透视表'!A:AG,33,FALSE)</f>
        <v>1</v>
      </c>
      <c r="I150" s="2">
        <f>VLOOKUP(A150,'[1]2025年发货套件透视表'!A:AI,34,FALSE)</f>
        <v>211</v>
      </c>
      <c r="J150" s="2">
        <f>VLOOKUP(A150,'[1]2025年发货套件透视表'!A:AI,35,FALSE)</f>
        <v>4</v>
      </c>
      <c r="K150" s="2" t="s">
        <v>27</v>
      </c>
      <c r="L150"/>
      <c r="M150"/>
      <c r="N150"/>
      <c r="O150"/>
      <c r="P150"/>
      <c r="Q150"/>
    </row>
    <row r="151" spans="1:18" x14ac:dyDescent="0.25">
      <c r="A151" s="23" t="s">
        <v>386</v>
      </c>
      <c r="B151" t="s">
        <v>104</v>
      </c>
      <c r="C151" t="s">
        <v>384</v>
      </c>
      <c r="D151" t="s">
        <v>384</v>
      </c>
      <c r="E151" t="s">
        <v>387</v>
      </c>
      <c r="G151" s="2">
        <f>VLOOKUP(A151,'[1]2025年发货套件透视表'!A:AG,32,FALSE)</f>
        <v>20</v>
      </c>
      <c r="H151" s="2">
        <f>VLOOKUP(A151,'[1]2025年发货套件透视表'!A:AG,33,FALSE)</f>
        <v>1</v>
      </c>
      <c r="I151" s="2">
        <f>VLOOKUP(A151,'[1]2025年发货套件透视表'!A:AI,34,FALSE)</f>
        <v>20</v>
      </c>
      <c r="J151" s="2">
        <f>VLOOKUP(A151,'[1]2025年发货套件透视表'!A:AI,35,FALSE)</f>
        <v>1</v>
      </c>
      <c r="K151" s="2" t="s">
        <v>27</v>
      </c>
      <c r="L151"/>
      <c r="M151"/>
      <c r="N151"/>
      <c r="O151"/>
      <c r="P151"/>
      <c r="Q151"/>
    </row>
    <row r="152" spans="1:18" x14ac:dyDescent="0.25">
      <c r="A152" s="23" t="s">
        <v>388</v>
      </c>
      <c r="B152" t="s">
        <v>389</v>
      </c>
      <c r="C152" t="s">
        <v>390</v>
      </c>
      <c r="D152" t="s">
        <v>390</v>
      </c>
      <c r="E152" t="s">
        <v>31</v>
      </c>
      <c r="G152" s="2">
        <f>VLOOKUP(A152,'[1]2025年发货套件透视表'!A:AG,32,FALSE)</f>
        <v>9</v>
      </c>
      <c r="H152" s="2">
        <f>VLOOKUP(A152,'[1]2025年发货套件透视表'!A:AG,33,FALSE)</f>
        <v>6</v>
      </c>
      <c r="I152" s="2">
        <f>VLOOKUP(A152,'[1]2025年发货套件透视表'!A:AI,34,FALSE)</f>
        <v>18.45</v>
      </c>
      <c r="J152" s="2">
        <f>VLOOKUP(A152,'[1]2025年发货套件透视表'!A:AI,35,FALSE)</f>
        <v>12</v>
      </c>
      <c r="K152" s="2" t="s">
        <v>27</v>
      </c>
      <c r="L152"/>
      <c r="M152"/>
      <c r="N152"/>
      <c r="O152"/>
      <c r="P152"/>
      <c r="Q152"/>
      <c r="R152" t="s">
        <v>58</v>
      </c>
    </row>
    <row r="153" spans="1:18" x14ac:dyDescent="0.25">
      <c r="A153" s="23" t="s">
        <v>391</v>
      </c>
      <c r="B153" t="s">
        <v>392</v>
      </c>
      <c r="C153" t="s">
        <v>393</v>
      </c>
      <c r="D153" t="s">
        <v>393</v>
      </c>
      <c r="E153" t="s">
        <v>26</v>
      </c>
      <c r="G153" s="2">
        <f>VLOOKUP(A153,'[1]2025年发货套件透视表'!A:AG,32,FALSE)</f>
        <v>17</v>
      </c>
      <c r="H153" s="2">
        <f>VLOOKUP(A153,'[1]2025年发货套件透视表'!A:AG,33,FALSE)</f>
        <v>6</v>
      </c>
      <c r="I153" s="2">
        <f>VLOOKUP(A153,'[1]2025年发货套件透视表'!A:AI,34,FALSE)</f>
        <v>41</v>
      </c>
      <c r="J153" s="2">
        <f>VLOOKUP(A153,'[1]2025年发货套件透视表'!A:AI,35,FALSE)</f>
        <v>12</v>
      </c>
      <c r="K153" s="2" t="s">
        <v>27</v>
      </c>
      <c r="L153"/>
      <c r="M153"/>
      <c r="N153"/>
      <c r="O153" s="24">
        <f>G153</f>
        <v>17</v>
      </c>
      <c r="P153" s="24">
        <f>CEILING(O153*1.5,10)</f>
        <v>30</v>
      </c>
      <c r="Q153" s="25" t="str">
        <f>K153</f>
        <v>套</v>
      </c>
      <c r="R153" t="s">
        <v>39</v>
      </c>
    </row>
    <row r="154" spans="1:18" x14ac:dyDescent="0.25">
      <c r="A154" s="23" t="s">
        <v>394</v>
      </c>
      <c r="B154" t="s">
        <v>395</v>
      </c>
      <c r="C154" t="s">
        <v>396</v>
      </c>
      <c r="D154" t="s">
        <v>397</v>
      </c>
      <c r="E154" t="s">
        <v>31</v>
      </c>
      <c r="G154" s="2">
        <f>VLOOKUP(A154,'[1]2025年发货套件透视表'!A:AG,32,FALSE)</f>
        <v>5</v>
      </c>
      <c r="H154" s="2">
        <f>VLOOKUP(A154,'[1]2025年发货套件透视表'!A:AG,33,FALSE)</f>
        <v>1</v>
      </c>
      <c r="I154" s="2">
        <f>VLOOKUP(A154,'[1]2025年发货套件透视表'!A:AI,34,FALSE)</f>
        <v>5</v>
      </c>
      <c r="J154" s="2">
        <f>VLOOKUP(A154,'[1]2025年发货套件透视表'!A:AI,35,FALSE)</f>
        <v>1</v>
      </c>
      <c r="K154" s="2" t="s">
        <v>27</v>
      </c>
      <c r="L154"/>
      <c r="M154"/>
      <c r="N154"/>
      <c r="O154"/>
      <c r="P154"/>
      <c r="Q154"/>
    </row>
    <row r="155" spans="1:18" x14ac:dyDescent="0.25">
      <c r="A155" s="23" t="s">
        <v>398</v>
      </c>
      <c r="B155" t="s">
        <v>399</v>
      </c>
      <c r="C155" t="s">
        <v>400</v>
      </c>
      <c r="D155" t="s">
        <v>400</v>
      </c>
      <c r="E155" t="s">
        <v>26</v>
      </c>
      <c r="G155" s="2">
        <f>VLOOKUP(A155,'[1]2025年发货套件透视表'!A:AG,32,FALSE)</f>
        <v>2</v>
      </c>
      <c r="H155" s="2">
        <f>VLOOKUP(A155,'[1]2025年发货套件透视表'!A:AG,33,FALSE)</f>
        <v>1</v>
      </c>
      <c r="I155" s="2">
        <f>VLOOKUP(A155,'[1]2025年发货套件透视表'!A:AI,34,FALSE)</f>
        <v>5</v>
      </c>
      <c r="J155" s="2">
        <f>VLOOKUP(A155,'[1]2025年发货套件透视表'!A:AI,35,FALSE)</f>
        <v>4</v>
      </c>
      <c r="K155" s="2" t="s">
        <v>27</v>
      </c>
      <c r="L155"/>
      <c r="M155"/>
      <c r="N155"/>
      <c r="O155"/>
      <c r="P155"/>
      <c r="Q155"/>
    </row>
    <row r="156" spans="1:18" x14ac:dyDescent="0.25">
      <c r="A156" s="23" t="s">
        <v>401</v>
      </c>
      <c r="B156" t="s">
        <v>402</v>
      </c>
      <c r="C156" t="s">
        <v>403</v>
      </c>
      <c r="D156" t="s">
        <v>404</v>
      </c>
      <c r="E156" t="s">
        <v>26</v>
      </c>
      <c r="G156" s="2">
        <f>VLOOKUP(A156,'[1]2025年发货套件透视表'!A:AG,32,FALSE)</f>
        <v>10</v>
      </c>
      <c r="H156" s="2">
        <f>VLOOKUP(A156,'[1]2025年发货套件透视表'!A:AG,33,FALSE)</f>
        <v>4</v>
      </c>
      <c r="I156" s="2">
        <f>VLOOKUP(A156,'[1]2025年发货套件透视表'!A:AI,34,FALSE)</f>
        <v>10</v>
      </c>
      <c r="J156" s="2">
        <f>VLOOKUP(A156,'[1]2025年发货套件透视表'!A:AI,35,FALSE)</f>
        <v>4</v>
      </c>
      <c r="K156" s="2" t="s">
        <v>27</v>
      </c>
      <c r="L156"/>
      <c r="M156"/>
      <c r="N156"/>
      <c r="O156" s="24">
        <f>G156</f>
        <v>10</v>
      </c>
      <c r="P156" s="24">
        <f>CEILING(O156*1.5,10)</f>
        <v>20</v>
      </c>
      <c r="Q156" s="25" t="str">
        <f>K156</f>
        <v>套</v>
      </c>
      <c r="R156" t="s">
        <v>39</v>
      </c>
    </row>
    <row r="157" spans="1:18" x14ac:dyDescent="0.25">
      <c r="A157" s="23" t="s">
        <v>405</v>
      </c>
      <c r="B157" t="s">
        <v>406</v>
      </c>
      <c r="C157" t="s">
        <v>407</v>
      </c>
      <c r="D157" t="s">
        <v>408</v>
      </c>
      <c r="E157" t="s">
        <v>26</v>
      </c>
      <c r="G157" s="2">
        <f>VLOOKUP(A157,'[1]2025年发货套件透视表'!A:AG,32,FALSE)</f>
        <v>37</v>
      </c>
      <c r="H157" s="2">
        <f>VLOOKUP(A157,'[1]2025年发货套件透视表'!A:AG,33,FALSE)</f>
        <v>6</v>
      </c>
      <c r="I157" s="2">
        <f>VLOOKUP(A157,'[1]2025年发货套件透视表'!A:AI,34,FALSE)</f>
        <v>201</v>
      </c>
      <c r="J157" s="2">
        <f>VLOOKUP(A157,'[1]2025年发货套件透视表'!A:AI,35,FALSE)</f>
        <v>28</v>
      </c>
      <c r="K157" s="2" t="s">
        <v>27</v>
      </c>
      <c r="L157"/>
      <c r="M157"/>
      <c r="N157"/>
      <c r="O157" s="24">
        <f>G157</f>
        <v>37</v>
      </c>
      <c r="P157" s="24">
        <f>CEILING(O157*1.5,10)</f>
        <v>60</v>
      </c>
      <c r="Q157" s="25" t="str">
        <f>K157</f>
        <v>套</v>
      </c>
      <c r="R157" t="s">
        <v>39</v>
      </c>
    </row>
    <row r="158" spans="1:18" x14ac:dyDescent="0.25">
      <c r="A158" s="23" t="s">
        <v>409</v>
      </c>
      <c r="B158" t="s">
        <v>90</v>
      </c>
      <c r="C158" t="s">
        <v>410</v>
      </c>
      <c r="D158" t="s">
        <v>410</v>
      </c>
      <c r="E158" t="s">
        <v>26</v>
      </c>
      <c r="G158" s="2">
        <f>VLOOKUP(A158,'[1]2025年发货套件透视表'!A:AG,32,FALSE)</f>
        <v>2</v>
      </c>
      <c r="H158" s="2">
        <f>VLOOKUP(A158,'[1]2025年发货套件透视表'!A:AG,33,FALSE)</f>
        <v>2</v>
      </c>
      <c r="I158" s="2">
        <f>VLOOKUP(A158,'[1]2025年发货套件透视表'!A:AI,34,FALSE)</f>
        <v>2</v>
      </c>
      <c r="J158" s="2">
        <f>VLOOKUP(A158,'[1]2025年发货套件透视表'!A:AI,35,FALSE)</f>
        <v>2</v>
      </c>
      <c r="K158" s="2" t="s">
        <v>27</v>
      </c>
      <c r="L158"/>
      <c r="M158"/>
      <c r="N158"/>
      <c r="O158"/>
      <c r="P158"/>
      <c r="Q158"/>
    </row>
    <row r="159" spans="1:18" x14ac:dyDescent="0.25">
      <c r="A159" s="23" t="s">
        <v>411</v>
      </c>
      <c r="B159" t="s">
        <v>412</v>
      </c>
      <c r="C159" t="s">
        <v>413</v>
      </c>
      <c r="D159" t="s">
        <v>414</v>
      </c>
      <c r="E159" t="s">
        <v>26</v>
      </c>
      <c r="G159" s="2">
        <f>VLOOKUP(A159,'[1]2025年发货套件透视表'!A:AG,32,FALSE)</f>
        <v>65</v>
      </c>
      <c r="H159" s="2">
        <f>VLOOKUP(A159,'[1]2025年发货套件透视表'!A:AG,33,FALSE)</f>
        <v>7</v>
      </c>
      <c r="I159" s="2">
        <f>VLOOKUP(A159,'[1]2025年发货套件透视表'!A:AI,34,FALSE)</f>
        <v>99</v>
      </c>
      <c r="J159" s="2">
        <f>VLOOKUP(A159,'[1]2025年发货套件透视表'!A:AI,35,FALSE)</f>
        <v>13</v>
      </c>
      <c r="K159" s="2" t="s">
        <v>27</v>
      </c>
      <c r="L159"/>
      <c r="M159"/>
      <c r="N159"/>
      <c r="O159" s="24">
        <f>G159</f>
        <v>65</v>
      </c>
      <c r="P159" s="24">
        <f>CEILING(O159*1.5,10)</f>
        <v>100</v>
      </c>
      <c r="Q159" s="25" t="str">
        <f>K159</f>
        <v>套</v>
      </c>
      <c r="R159" t="s">
        <v>39</v>
      </c>
    </row>
    <row r="160" spans="1:18" x14ac:dyDescent="0.25">
      <c r="A160" s="23" t="s">
        <v>415</v>
      </c>
      <c r="B160" t="s">
        <v>416</v>
      </c>
      <c r="C160" t="s">
        <v>417</v>
      </c>
      <c r="D160" t="s">
        <v>418</v>
      </c>
      <c r="E160" t="s">
        <v>26</v>
      </c>
      <c r="G160" s="2">
        <f>VLOOKUP(A160,'[1]2025年发货套件透视表'!A:AG,32,FALSE)</f>
        <v>7</v>
      </c>
      <c r="H160" s="2">
        <f>VLOOKUP(A160,'[1]2025年发货套件透视表'!A:AG,33,FALSE)</f>
        <v>6</v>
      </c>
      <c r="I160" s="2">
        <f>VLOOKUP(A160,'[1]2025年发货套件透视表'!A:AI,34,FALSE)</f>
        <v>9</v>
      </c>
      <c r="J160" s="2">
        <f>VLOOKUP(A160,'[1]2025年发货套件透视表'!A:AI,35,FALSE)</f>
        <v>7</v>
      </c>
      <c r="K160" s="2" t="s">
        <v>27</v>
      </c>
      <c r="L160"/>
      <c r="M160"/>
      <c r="N160"/>
      <c r="O160" s="24">
        <f>G160</f>
        <v>7</v>
      </c>
      <c r="P160" s="24">
        <f>CEILING(O160*1.5,10)</f>
        <v>20</v>
      </c>
      <c r="Q160" s="25" t="str">
        <f>K160</f>
        <v>套</v>
      </c>
      <c r="R160" t="s">
        <v>39</v>
      </c>
    </row>
    <row r="161" spans="1:18" x14ac:dyDescent="0.25">
      <c r="A161" s="23" t="s">
        <v>419</v>
      </c>
      <c r="B161" t="s">
        <v>416</v>
      </c>
      <c r="C161" t="s">
        <v>417</v>
      </c>
      <c r="D161" t="s">
        <v>418</v>
      </c>
      <c r="E161" t="s">
        <v>210</v>
      </c>
      <c r="G161" s="2">
        <f>VLOOKUP(A161,'[1]2025年发货套件透视表'!A:AG,32,FALSE)</f>
        <v>10</v>
      </c>
      <c r="H161" s="2">
        <f>VLOOKUP(A161,'[1]2025年发货套件透视表'!A:AG,33,FALSE)</f>
        <v>1</v>
      </c>
      <c r="I161" s="2">
        <f>VLOOKUP(A161,'[1]2025年发货套件透视表'!A:AI,34,FALSE)</f>
        <v>10</v>
      </c>
      <c r="J161" s="2">
        <f>VLOOKUP(A161,'[1]2025年发货套件透视表'!A:AI,35,FALSE)</f>
        <v>1</v>
      </c>
      <c r="K161" s="2" t="s">
        <v>27</v>
      </c>
      <c r="L161"/>
      <c r="M161"/>
      <c r="N161"/>
      <c r="O161"/>
      <c r="P161"/>
      <c r="Q161"/>
    </row>
    <row r="162" spans="1:18" x14ac:dyDescent="0.25">
      <c r="A162" s="23" t="s">
        <v>420</v>
      </c>
      <c r="B162" t="s">
        <v>421</v>
      </c>
      <c r="C162" t="s">
        <v>422</v>
      </c>
      <c r="D162" t="s">
        <v>423</v>
      </c>
      <c r="E162" t="s">
        <v>26</v>
      </c>
      <c r="G162" s="2">
        <f>VLOOKUP(A162,'[1]2025年发货套件透视表'!A:AG,32,FALSE)</f>
        <v>2</v>
      </c>
      <c r="H162" s="2">
        <f>VLOOKUP(A162,'[1]2025年发货套件透视表'!A:AG,33,FALSE)</f>
        <v>1</v>
      </c>
      <c r="I162" s="2">
        <f>VLOOKUP(A162,'[1]2025年发货套件透视表'!A:AI,34,FALSE)</f>
        <v>5</v>
      </c>
      <c r="J162" s="2">
        <f>VLOOKUP(A162,'[1]2025年发货套件透视表'!A:AI,35,FALSE)</f>
        <v>3</v>
      </c>
      <c r="K162" s="2" t="s">
        <v>27</v>
      </c>
      <c r="L162"/>
      <c r="M162"/>
      <c r="N162"/>
      <c r="O162"/>
      <c r="P162"/>
      <c r="Q162"/>
    </row>
    <row r="163" spans="1:18" x14ac:dyDescent="0.25">
      <c r="A163" s="23" t="s">
        <v>424</v>
      </c>
      <c r="B163" t="s">
        <v>421</v>
      </c>
      <c r="C163" t="s">
        <v>422</v>
      </c>
      <c r="D163" t="s">
        <v>423</v>
      </c>
      <c r="E163" t="s">
        <v>31</v>
      </c>
      <c r="G163" s="2">
        <f>VLOOKUP(A163,'[1]2025年发货套件透视表'!A:AG,32,FALSE)</f>
        <v>0</v>
      </c>
      <c r="H163" s="2">
        <f>VLOOKUP(A163,'[1]2025年发货套件透视表'!A:AG,33,FALSE)</f>
        <v>0</v>
      </c>
      <c r="I163" s="2">
        <f>VLOOKUP(A163,'[1]2025年发货套件透视表'!A:AI,34,FALSE)</f>
        <v>5</v>
      </c>
      <c r="J163" s="2">
        <f>VLOOKUP(A163,'[1]2025年发货套件透视表'!A:AI,35,FALSE)</f>
        <v>3</v>
      </c>
      <c r="K163" s="2" t="s">
        <v>27</v>
      </c>
      <c r="L163"/>
      <c r="M163"/>
      <c r="N163"/>
      <c r="O163"/>
      <c r="P163"/>
      <c r="Q163"/>
    </row>
    <row r="164" spans="1:18" x14ac:dyDescent="0.25">
      <c r="A164" s="23" t="s">
        <v>425</v>
      </c>
      <c r="B164" t="s">
        <v>359</v>
      </c>
      <c r="C164" t="s">
        <v>360</v>
      </c>
      <c r="D164" t="s">
        <v>426</v>
      </c>
      <c r="E164" t="s">
        <v>26</v>
      </c>
      <c r="G164" s="2">
        <f>VLOOKUP(A164,'[1]2025年发货套件透视表'!A:AG,32,FALSE)</f>
        <v>10</v>
      </c>
      <c r="H164" s="2">
        <f>VLOOKUP(A164,'[1]2025年发货套件透视表'!A:AG,33,FALSE)</f>
        <v>4</v>
      </c>
      <c r="I164" s="2">
        <f>VLOOKUP(A164,'[1]2025年发货套件透视表'!A:AI,34,FALSE)</f>
        <v>27</v>
      </c>
      <c r="J164" s="2">
        <f>VLOOKUP(A164,'[1]2025年发货套件透视表'!A:AI,35,FALSE)</f>
        <v>11</v>
      </c>
      <c r="K164" s="2" t="s">
        <v>27</v>
      </c>
      <c r="L164"/>
      <c r="M164"/>
      <c r="N164"/>
      <c r="O164" s="24">
        <f>G164</f>
        <v>10</v>
      </c>
      <c r="P164" s="24">
        <f>CEILING(O164*1.5,10)</f>
        <v>20</v>
      </c>
      <c r="Q164" s="25" t="str">
        <f>K164</f>
        <v>套</v>
      </c>
      <c r="R164" t="s">
        <v>39</v>
      </c>
    </row>
    <row r="165" spans="1:18" x14ac:dyDescent="0.25">
      <c r="A165" s="23" t="s">
        <v>427</v>
      </c>
      <c r="B165" t="s">
        <v>359</v>
      </c>
      <c r="C165" t="s">
        <v>360</v>
      </c>
      <c r="D165" t="s">
        <v>426</v>
      </c>
      <c r="E165" t="s">
        <v>31</v>
      </c>
      <c r="G165" s="2">
        <f>VLOOKUP(A165,'[1]2025年发货套件透视表'!A:AG,32,FALSE)</f>
        <v>70</v>
      </c>
      <c r="H165" s="2">
        <f>VLOOKUP(A165,'[1]2025年发货套件透视表'!A:AG,33,FALSE)</f>
        <v>2</v>
      </c>
      <c r="I165" s="2">
        <f>VLOOKUP(A165,'[1]2025年发货套件透视表'!A:AI,34,FALSE)</f>
        <v>210</v>
      </c>
      <c r="J165" s="2">
        <f>VLOOKUP(A165,'[1]2025年发货套件透视表'!A:AI,35,FALSE)</f>
        <v>8</v>
      </c>
      <c r="K165" s="2" t="s">
        <v>27</v>
      </c>
      <c r="L165"/>
      <c r="M165"/>
      <c r="N165"/>
      <c r="O165"/>
      <c r="P165"/>
      <c r="Q165"/>
    </row>
    <row r="166" spans="1:18" x14ac:dyDescent="0.25">
      <c r="A166" s="23" t="s">
        <v>428</v>
      </c>
      <c r="B166" t="s">
        <v>429</v>
      </c>
      <c r="C166" t="s">
        <v>430</v>
      </c>
      <c r="D166" t="s">
        <v>431</v>
      </c>
      <c r="E166" t="s">
        <v>26</v>
      </c>
      <c r="G166" s="2">
        <f>VLOOKUP(A166,'[1]2025年发货套件透视表'!A:AG,32,FALSE)</f>
        <v>3</v>
      </c>
      <c r="H166" s="2">
        <f>VLOOKUP(A166,'[1]2025年发货套件透视表'!A:AG,33,FALSE)</f>
        <v>1</v>
      </c>
      <c r="I166" s="2">
        <f>VLOOKUP(A166,'[1]2025年发货套件透视表'!A:AI,34,FALSE)</f>
        <v>4</v>
      </c>
      <c r="J166" s="2">
        <f>VLOOKUP(A166,'[1]2025年发货套件透视表'!A:AI,35,FALSE)</f>
        <v>2</v>
      </c>
      <c r="K166" s="2" t="s">
        <v>27</v>
      </c>
      <c r="L166"/>
      <c r="M166"/>
      <c r="N166"/>
      <c r="O166"/>
      <c r="P166"/>
      <c r="Q166"/>
    </row>
    <row r="167" spans="1:18" x14ac:dyDescent="0.25">
      <c r="A167" s="23" t="s">
        <v>432</v>
      </c>
      <c r="B167" t="s">
        <v>429</v>
      </c>
      <c r="C167" t="s">
        <v>430</v>
      </c>
      <c r="D167" t="s">
        <v>431</v>
      </c>
      <c r="E167" t="s">
        <v>31</v>
      </c>
      <c r="G167" s="2">
        <f>VLOOKUP(A167,'[1]2025年发货套件透视表'!A:AG,32,FALSE)</f>
        <v>26</v>
      </c>
      <c r="H167" s="2">
        <f>VLOOKUP(A167,'[1]2025年发货套件透视表'!A:AG,33,FALSE)</f>
        <v>2</v>
      </c>
      <c r="I167" s="2">
        <f>VLOOKUP(A167,'[1]2025年发货套件透视表'!A:AI,34,FALSE)</f>
        <v>40.5</v>
      </c>
      <c r="J167" s="2">
        <f>VLOOKUP(A167,'[1]2025年发货套件透视表'!A:AI,35,FALSE)</f>
        <v>5</v>
      </c>
      <c r="K167" s="2" t="s">
        <v>27</v>
      </c>
      <c r="L167"/>
      <c r="M167"/>
      <c r="N167"/>
      <c r="O167"/>
      <c r="P167"/>
      <c r="Q167"/>
    </row>
    <row r="168" spans="1:18" x14ac:dyDescent="0.25">
      <c r="A168" s="23" t="s">
        <v>433</v>
      </c>
      <c r="B168" t="s">
        <v>429</v>
      </c>
      <c r="C168" t="s">
        <v>430</v>
      </c>
      <c r="D168" t="s">
        <v>431</v>
      </c>
      <c r="E168" t="s">
        <v>434</v>
      </c>
      <c r="G168" s="2">
        <f>VLOOKUP(A168,'[1]2025年发货套件透视表'!A:AG,32,FALSE)</f>
        <v>14</v>
      </c>
      <c r="H168" s="2">
        <f>VLOOKUP(A168,'[1]2025年发货套件透视表'!A:AG,33,FALSE)</f>
        <v>2</v>
      </c>
      <c r="I168" s="2">
        <f>VLOOKUP(A168,'[1]2025年发货套件透视表'!A:AI,34,FALSE)</f>
        <v>14</v>
      </c>
      <c r="J168" s="2">
        <f>VLOOKUP(A168,'[1]2025年发货套件透视表'!A:AI,35,FALSE)</f>
        <v>2</v>
      </c>
      <c r="K168" s="2" t="s">
        <v>27</v>
      </c>
      <c r="L168"/>
      <c r="M168"/>
      <c r="N168"/>
      <c r="O168"/>
      <c r="P168"/>
      <c r="Q168"/>
    </row>
    <row r="169" spans="1:18" x14ac:dyDescent="0.25">
      <c r="A169" s="23" t="s">
        <v>435</v>
      </c>
      <c r="B169" t="s">
        <v>436</v>
      </c>
      <c r="C169" t="s">
        <v>437</v>
      </c>
      <c r="D169" t="s">
        <v>438</v>
      </c>
      <c r="E169" t="s">
        <v>26</v>
      </c>
      <c r="G169" s="2">
        <f>VLOOKUP(A169,'[1]2025年发货套件透视表'!A:AG,32,FALSE)</f>
        <v>5</v>
      </c>
      <c r="H169" s="2">
        <f>VLOOKUP(A169,'[1]2025年发货套件透视表'!A:AG,33,FALSE)</f>
        <v>1</v>
      </c>
      <c r="I169" s="2">
        <f>VLOOKUP(A169,'[1]2025年发货套件透视表'!A:AI,34,FALSE)</f>
        <v>5</v>
      </c>
      <c r="J169" s="2">
        <f>VLOOKUP(A169,'[1]2025年发货套件透视表'!A:AI,35,FALSE)</f>
        <v>1</v>
      </c>
      <c r="K169" s="2" t="s">
        <v>27</v>
      </c>
      <c r="L169"/>
      <c r="M169"/>
      <c r="N169"/>
      <c r="O169"/>
      <c r="P169"/>
      <c r="Q169"/>
    </row>
    <row r="170" spans="1:18" x14ac:dyDescent="0.25">
      <c r="A170" s="28" t="s">
        <v>439</v>
      </c>
      <c r="B170" s="29" t="s">
        <v>440</v>
      </c>
      <c r="C170" s="29" t="s">
        <v>441</v>
      </c>
      <c r="D170" s="29" t="s">
        <v>442</v>
      </c>
      <c r="E170" s="29" t="s">
        <v>26</v>
      </c>
      <c r="G170" s="2">
        <f>VLOOKUP(A170,'[1]2025年发货套件透视表'!A:AG,32,FALSE)</f>
        <v>118</v>
      </c>
      <c r="H170" s="2">
        <f>VLOOKUP(A170,'[1]2025年发货套件透视表'!A:AG,33,FALSE)</f>
        <v>40</v>
      </c>
      <c r="I170" s="2">
        <f>VLOOKUP(A170,'[1]2025年发货套件透视表'!A:AI,34,FALSE)</f>
        <v>169</v>
      </c>
      <c r="J170" s="2">
        <f>VLOOKUP(A170,'[1]2025年发货套件透视表'!A:AI,35,FALSE)</f>
        <v>59</v>
      </c>
      <c r="K170" s="2" t="s">
        <v>27</v>
      </c>
      <c r="L170"/>
      <c r="M170"/>
      <c r="N170"/>
      <c r="O170" s="24">
        <f>G170</f>
        <v>118</v>
      </c>
      <c r="P170" s="24">
        <f>CEILING(O170*1.5,10)</f>
        <v>180</v>
      </c>
      <c r="Q170" s="25" t="str">
        <f>K170</f>
        <v>套</v>
      </c>
      <c r="R170" t="s">
        <v>39</v>
      </c>
    </row>
    <row r="171" spans="1:18" x14ac:dyDescent="0.25">
      <c r="A171" s="23" t="s">
        <v>443</v>
      </c>
      <c r="B171" t="s">
        <v>440</v>
      </c>
      <c r="C171" t="s">
        <v>441</v>
      </c>
      <c r="D171" t="s">
        <v>442</v>
      </c>
      <c r="E171" t="s">
        <v>31</v>
      </c>
      <c r="G171" s="2">
        <f>VLOOKUP(A171,'[1]2025年发货套件透视表'!A:AG,32,FALSE)</f>
        <v>77</v>
      </c>
      <c r="H171" s="2">
        <f>VLOOKUP(A171,'[1]2025年发货套件透视表'!A:AG,33,FALSE)</f>
        <v>8</v>
      </c>
      <c r="I171" s="2">
        <f>VLOOKUP(A171,'[1]2025年发货套件透视表'!A:AI,34,FALSE)</f>
        <v>87</v>
      </c>
      <c r="J171" s="2">
        <f>VLOOKUP(A171,'[1]2025年发货套件透视表'!A:AI,35,FALSE)</f>
        <v>9</v>
      </c>
      <c r="K171" s="2" t="s">
        <v>27</v>
      </c>
      <c r="L171"/>
      <c r="M171"/>
      <c r="N171"/>
      <c r="O171"/>
      <c r="P171"/>
      <c r="Q171"/>
      <c r="R171" t="s">
        <v>58</v>
      </c>
    </row>
    <row r="172" spans="1:18" x14ac:dyDescent="0.25">
      <c r="A172" s="23" t="s">
        <v>444</v>
      </c>
      <c r="B172" t="s">
        <v>445</v>
      </c>
      <c r="C172" t="s">
        <v>446</v>
      </c>
      <c r="D172" t="s">
        <v>447</v>
      </c>
      <c r="E172" t="s">
        <v>31</v>
      </c>
      <c r="G172" s="2">
        <f>VLOOKUP(A172,'[1]2025年发货套件透视表'!A:AG,32,FALSE)</f>
        <v>120</v>
      </c>
      <c r="H172" s="2">
        <f>VLOOKUP(A172,'[1]2025年发货套件透视表'!A:AG,33,FALSE)</f>
        <v>6</v>
      </c>
      <c r="I172" s="2">
        <f>VLOOKUP(A172,'[1]2025年发货套件透视表'!A:AI,34,FALSE)</f>
        <v>190</v>
      </c>
      <c r="J172" s="2">
        <f>VLOOKUP(A172,'[1]2025年发货套件透视表'!A:AI,35,FALSE)</f>
        <v>10</v>
      </c>
      <c r="K172" s="2" t="s">
        <v>27</v>
      </c>
      <c r="L172"/>
      <c r="M172"/>
      <c r="N172"/>
      <c r="O172"/>
      <c r="P172"/>
      <c r="Q172"/>
      <c r="R172" t="s">
        <v>58</v>
      </c>
    </row>
    <row r="173" spans="1:18" x14ac:dyDescent="0.25">
      <c r="A173" s="23" t="s">
        <v>448</v>
      </c>
      <c r="B173" t="s">
        <v>449</v>
      </c>
      <c r="C173" t="s">
        <v>450</v>
      </c>
      <c r="D173" t="s">
        <v>451</v>
      </c>
      <c r="E173" t="s">
        <v>26</v>
      </c>
      <c r="G173" s="2">
        <f>VLOOKUP(A173,'[1]2025年发货套件透视表'!A:AG,32,FALSE)</f>
        <v>124</v>
      </c>
      <c r="H173" s="2">
        <f>VLOOKUP(A173,'[1]2025年发货套件透视表'!A:AG,33,FALSE)</f>
        <v>59</v>
      </c>
      <c r="I173" s="2">
        <f>VLOOKUP(A173,'[1]2025年发货套件透视表'!A:AI,34,FALSE)</f>
        <v>261</v>
      </c>
      <c r="J173" s="2">
        <f>VLOOKUP(A173,'[1]2025年发货套件透视表'!A:AI,35,FALSE)</f>
        <v>99</v>
      </c>
      <c r="K173" s="2" t="s">
        <v>27</v>
      </c>
      <c r="L173"/>
      <c r="M173"/>
      <c r="N173"/>
      <c r="O173" s="24">
        <f>G173</f>
        <v>124</v>
      </c>
      <c r="P173" s="24">
        <f>CEILING(O173*1.5,10)</f>
        <v>190</v>
      </c>
      <c r="Q173" s="25" t="str">
        <f>K173</f>
        <v>套</v>
      </c>
      <c r="R173" t="s">
        <v>39</v>
      </c>
    </row>
    <row r="174" spans="1:18" x14ac:dyDescent="0.25">
      <c r="A174" s="23" t="s">
        <v>452</v>
      </c>
      <c r="B174" t="s">
        <v>449</v>
      </c>
      <c r="C174" t="s">
        <v>450</v>
      </c>
      <c r="D174" t="s">
        <v>451</v>
      </c>
      <c r="E174" t="s">
        <v>31</v>
      </c>
      <c r="G174" s="2">
        <f>VLOOKUP(A174,'[1]2025年发货套件透视表'!A:AG,32,FALSE)</f>
        <v>51.5</v>
      </c>
      <c r="H174" s="2">
        <f>VLOOKUP(A174,'[1]2025年发货套件透视表'!A:AG,33,FALSE)</f>
        <v>12</v>
      </c>
      <c r="I174" s="2">
        <f>VLOOKUP(A174,'[1]2025年发货套件透视表'!A:AI,34,FALSE)</f>
        <v>81</v>
      </c>
      <c r="J174" s="2">
        <f>VLOOKUP(A174,'[1]2025年发货套件透视表'!A:AI,35,FALSE)</f>
        <v>18</v>
      </c>
      <c r="K174" s="2" t="s">
        <v>27</v>
      </c>
      <c r="L174"/>
      <c r="M174"/>
      <c r="N174"/>
      <c r="O174"/>
      <c r="P174"/>
      <c r="Q174"/>
      <c r="R174" t="s">
        <v>58</v>
      </c>
    </row>
    <row r="175" spans="1:18" x14ac:dyDescent="0.25">
      <c r="A175" s="23" t="s">
        <v>453</v>
      </c>
      <c r="B175" t="s">
        <v>449</v>
      </c>
      <c r="C175" t="s">
        <v>450</v>
      </c>
      <c r="D175" t="s">
        <v>451</v>
      </c>
      <c r="E175" t="s">
        <v>53</v>
      </c>
      <c r="G175" s="2">
        <f>VLOOKUP(A175,'[1]2025年发货套件透视表'!A:AG,32,FALSE)</f>
        <v>8</v>
      </c>
      <c r="H175" s="2">
        <f>VLOOKUP(A175,'[1]2025年发货套件透视表'!A:AG,33,FALSE)</f>
        <v>4</v>
      </c>
      <c r="I175" s="2">
        <f>VLOOKUP(A175,'[1]2025年发货套件透视表'!A:AI,34,FALSE)</f>
        <v>9</v>
      </c>
      <c r="J175" s="2">
        <f>VLOOKUP(A175,'[1]2025年发货套件透视表'!A:AI,35,FALSE)</f>
        <v>5</v>
      </c>
      <c r="K175" s="2" t="s">
        <v>27</v>
      </c>
      <c r="L175"/>
      <c r="M175"/>
      <c r="N175"/>
      <c r="O175"/>
      <c r="P175"/>
      <c r="Q175"/>
      <c r="R175" t="s">
        <v>58</v>
      </c>
    </row>
    <row r="176" spans="1:18" x14ac:dyDescent="0.25">
      <c r="A176" s="23" t="s">
        <v>454</v>
      </c>
      <c r="B176" t="s">
        <v>449</v>
      </c>
      <c r="C176" t="s">
        <v>450</v>
      </c>
      <c r="D176" t="s">
        <v>451</v>
      </c>
      <c r="E176" t="s">
        <v>210</v>
      </c>
      <c r="G176" s="2">
        <f>VLOOKUP(A176,'[1]2025年发货套件透视表'!A:AG,32,FALSE)</f>
        <v>3</v>
      </c>
      <c r="H176" s="2">
        <f>VLOOKUP(A176,'[1]2025年发货套件透视表'!A:AG,33,FALSE)</f>
        <v>3</v>
      </c>
      <c r="I176" s="2">
        <f>VLOOKUP(A176,'[1]2025年发货套件透视表'!A:AI,34,FALSE)</f>
        <v>3</v>
      </c>
      <c r="J176" s="2">
        <f>VLOOKUP(A176,'[1]2025年发货套件透视表'!A:AI,35,FALSE)</f>
        <v>3</v>
      </c>
      <c r="K176" s="2" t="s">
        <v>27</v>
      </c>
      <c r="L176"/>
      <c r="M176"/>
      <c r="N176"/>
      <c r="O176"/>
      <c r="P176"/>
      <c r="Q176"/>
      <c r="R176" t="s">
        <v>58</v>
      </c>
    </row>
    <row r="177" spans="1:18" x14ac:dyDescent="0.25">
      <c r="A177" s="23" t="s">
        <v>455</v>
      </c>
      <c r="B177" t="s">
        <v>449</v>
      </c>
      <c r="C177" t="s">
        <v>450</v>
      </c>
      <c r="D177" t="s">
        <v>451</v>
      </c>
      <c r="E177" t="s">
        <v>456</v>
      </c>
      <c r="G177" s="2">
        <f>VLOOKUP(A177,'[1]2025年发货套件透视表'!A:AG,32,FALSE)</f>
        <v>1</v>
      </c>
      <c r="H177" s="2">
        <f>VLOOKUP(A177,'[1]2025年发货套件透视表'!A:AG,33,FALSE)</f>
        <v>1</v>
      </c>
      <c r="I177" s="2">
        <f>VLOOKUP(A177,'[1]2025年发货套件透视表'!A:AI,34,FALSE)</f>
        <v>1</v>
      </c>
      <c r="J177" s="2">
        <f>VLOOKUP(A177,'[1]2025年发货套件透视表'!A:AI,35,FALSE)</f>
        <v>1</v>
      </c>
      <c r="K177" s="2" t="s">
        <v>27</v>
      </c>
      <c r="L177"/>
      <c r="M177"/>
      <c r="N177"/>
      <c r="O177"/>
      <c r="P177"/>
      <c r="Q177"/>
    </row>
    <row r="178" spans="1:18" x14ac:dyDescent="0.25">
      <c r="A178" s="23" t="s">
        <v>457</v>
      </c>
      <c r="B178" t="s">
        <v>458</v>
      </c>
      <c r="C178" t="s">
        <v>459</v>
      </c>
      <c r="D178" t="s">
        <v>460</v>
      </c>
      <c r="E178" t="s">
        <v>26</v>
      </c>
      <c r="G178" s="2">
        <f>VLOOKUP(A178,'[1]2025年发货套件透视表'!A:AG,32,FALSE)</f>
        <v>29</v>
      </c>
      <c r="H178" s="2">
        <f>VLOOKUP(A178,'[1]2025年发货套件透视表'!A:AG,33,FALSE)</f>
        <v>22</v>
      </c>
      <c r="I178" s="2">
        <f>VLOOKUP(A178,'[1]2025年发货套件透视表'!A:AI,34,FALSE)</f>
        <v>87</v>
      </c>
      <c r="J178" s="2">
        <f>VLOOKUP(A178,'[1]2025年发货套件透视表'!A:AI,35,FALSE)</f>
        <v>38</v>
      </c>
      <c r="K178" s="2" t="s">
        <v>27</v>
      </c>
      <c r="L178"/>
      <c r="M178"/>
      <c r="N178"/>
      <c r="O178" s="24">
        <f>G178</f>
        <v>29</v>
      </c>
      <c r="P178" s="24">
        <f>CEILING(O178*1.5,10)</f>
        <v>50</v>
      </c>
      <c r="Q178" s="25" t="str">
        <f>K178</f>
        <v>套</v>
      </c>
      <c r="R178" t="s">
        <v>39</v>
      </c>
    </row>
    <row r="179" spans="1:18" x14ac:dyDescent="0.25">
      <c r="A179" s="23" t="s">
        <v>461</v>
      </c>
      <c r="B179" t="s">
        <v>458</v>
      </c>
      <c r="C179" t="s">
        <v>459</v>
      </c>
      <c r="D179" t="s">
        <v>460</v>
      </c>
      <c r="E179" t="s">
        <v>31</v>
      </c>
      <c r="G179" s="2">
        <f>VLOOKUP(A179,'[1]2025年发货套件透视表'!A:AG,32,FALSE)</f>
        <v>12</v>
      </c>
      <c r="H179" s="2">
        <f>VLOOKUP(A179,'[1]2025年发货套件透视表'!A:AG,33,FALSE)</f>
        <v>2</v>
      </c>
      <c r="I179" s="2">
        <f>VLOOKUP(A179,'[1]2025年发货套件透视表'!A:AI,34,FALSE)</f>
        <v>22</v>
      </c>
      <c r="J179" s="2">
        <f>VLOOKUP(A179,'[1]2025年发货套件透视表'!A:AI,35,FALSE)</f>
        <v>4</v>
      </c>
      <c r="K179" s="2" t="s">
        <v>27</v>
      </c>
      <c r="L179"/>
      <c r="M179"/>
      <c r="N179"/>
      <c r="O179"/>
      <c r="P179"/>
      <c r="Q179"/>
    </row>
    <row r="180" spans="1:18" x14ac:dyDescent="0.25">
      <c r="A180" s="23" t="s">
        <v>462</v>
      </c>
      <c r="B180" t="s">
        <v>463</v>
      </c>
      <c r="C180" t="s">
        <v>464</v>
      </c>
      <c r="D180" t="s">
        <v>465</v>
      </c>
      <c r="E180" t="s">
        <v>26</v>
      </c>
      <c r="G180" s="2">
        <f>VLOOKUP(A180,'[1]2025年发货套件透视表'!A:AG,32,FALSE)</f>
        <v>25</v>
      </c>
      <c r="H180" s="2">
        <f>VLOOKUP(A180,'[1]2025年发货套件透视表'!A:AG,33,FALSE)</f>
        <v>9</v>
      </c>
      <c r="I180" s="2">
        <f>VLOOKUP(A180,'[1]2025年发货套件透视表'!A:AI,34,FALSE)</f>
        <v>62</v>
      </c>
      <c r="J180" s="2">
        <f>VLOOKUP(A180,'[1]2025年发货套件透视表'!A:AI,35,FALSE)</f>
        <v>20</v>
      </c>
      <c r="K180" s="2" t="s">
        <v>27</v>
      </c>
      <c r="L180"/>
      <c r="M180"/>
      <c r="N180"/>
      <c r="O180" s="24">
        <f>G180</f>
        <v>25</v>
      </c>
      <c r="P180" s="24">
        <f>CEILING(O180*1.5,10)</f>
        <v>40</v>
      </c>
      <c r="Q180" s="25" t="str">
        <f>K180</f>
        <v>套</v>
      </c>
      <c r="R180" t="s">
        <v>39</v>
      </c>
    </row>
    <row r="181" spans="1:18" x14ac:dyDescent="0.25">
      <c r="A181" s="23" t="s">
        <v>466</v>
      </c>
      <c r="B181" t="s">
        <v>467</v>
      </c>
      <c r="C181" t="s">
        <v>468</v>
      </c>
      <c r="D181" t="s">
        <v>469</v>
      </c>
      <c r="E181" t="s">
        <v>26</v>
      </c>
      <c r="G181" s="2">
        <f>VLOOKUP(A181,'[1]2025年发货套件透视表'!A:AG,32,FALSE)</f>
        <v>96</v>
      </c>
      <c r="H181" s="2">
        <f>VLOOKUP(A181,'[1]2025年发货套件透视表'!A:AG,33,FALSE)</f>
        <v>36</v>
      </c>
      <c r="I181" s="2">
        <f>VLOOKUP(A181,'[1]2025年发货套件透视表'!A:AI,34,FALSE)</f>
        <v>176</v>
      </c>
      <c r="J181" s="2">
        <f>VLOOKUP(A181,'[1]2025年发货套件透视表'!A:AI,35,FALSE)</f>
        <v>63</v>
      </c>
      <c r="K181" s="2" t="s">
        <v>27</v>
      </c>
      <c r="L181"/>
      <c r="M181"/>
      <c r="N181"/>
      <c r="O181" s="24">
        <f>G181</f>
        <v>96</v>
      </c>
      <c r="P181" s="24">
        <f>CEILING(O181*1.5,10)</f>
        <v>150</v>
      </c>
      <c r="Q181" s="25" t="str">
        <f>K181</f>
        <v>套</v>
      </c>
      <c r="R181" t="s">
        <v>39</v>
      </c>
    </row>
    <row r="182" spans="1:18" x14ac:dyDescent="0.25">
      <c r="A182" s="23" t="s">
        <v>470</v>
      </c>
      <c r="B182" t="s">
        <v>467</v>
      </c>
      <c r="C182" t="s">
        <v>468</v>
      </c>
      <c r="D182" t="s">
        <v>469</v>
      </c>
      <c r="E182" t="s">
        <v>31</v>
      </c>
      <c r="G182" s="2">
        <f>VLOOKUP(A182,'[1]2025年发货套件透视表'!A:AG,32,FALSE)</f>
        <v>181</v>
      </c>
      <c r="H182" s="2">
        <f>VLOOKUP(A182,'[1]2025年发货套件透视表'!A:AG,33,FALSE)</f>
        <v>8</v>
      </c>
      <c r="I182" s="2">
        <f>VLOOKUP(A182,'[1]2025年发货套件透视表'!A:AI,34,FALSE)</f>
        <v>191</v>
      </c>
      <c r="J182" s="2">
        <f>VLOOKUP(A182,'[1]2025年发货套件透视表'!A:AI,35,FALSE)</f>
        <v>10</v>
      </c>
      <c r="K182" s="2" t="s">
        <v>27</v>
      </c>
      <c r="L182"/>
      <c r="M182"/>
      <c r="N182"/>
      <c r="O182"/>
      <c r="P182"/>
      <c r="Q182"/>
      <c r="R182" t="s">
        <v>58</v>
      </c>
    </row>
    <row r="183" spans="1:18" x14ac:dyDescent="0.25">
      <c r="A183" s="23" t="s">
        <v>471</v>
      </c>
      <c r="B183" t="s">
        <v>472</v>
      </c>
      <c r="C183" t="s">
        <v>473</v>
      </c>
      <c r="D183" t="s">
        <v>473</v>
      </c>
      <c r="E183" t="s">
        <v>474</v>
      </c>
      <c r="G183" s="2">
        <f>VLOOKUP(A183,'[1]2025年发货套件透视表'!A:AG,32,FALSE)</f>
        <v>0</v>
      </c>
      <c r="H183" s="2">
        <f>VLOOKUP(A183,'[1]2025年发货套件透视表'!A:AG,33,FALSE)</f>
        <v>0</v>
      </c>
      <c r="I183" s="2">
        <f>VLOOKUP(A183,'[1]2025年发货套件透视表'!A:AI,34,FALSE)</f>
        <v>8</v>
      </c>
      <c r="J183" s="2">
        <f>VLOOKUP(A183,'[1]2025年发货套件透视表'!A:AI,35,FALSE)</f>
        <v>3</v>
      </c>
      <c r="K183" s="2" t="s">
        <v>27</v>
      </c>
      <c r="L183"/>
      <c r="M183"/>
      <c r="N183"/>
      <c r="O183"/>
      <c r="P183"/>
      <c r="Q183"/>
    </row>
    <row r="184" spans="1:18" x14ac:dyDescent="0.25">
      <c r="A184" s="23" t="s">
        <v>475</v>
      </c>
      <c r="B184" t="s">
        <v>472</v>
      </c>
      <c r="C184" t="s">
        <v>473</v>
      </c>
      <c r="D184" t="s">
        <v>473</v>
      </c>
      <c r="E184" t="s">
        <v>476</v>
      </c>
      <c r="G184" s="2">
        <f>VLOOKUP(A184,'[1]2025年发货套件透视表'!A:AG,32,FALSE)</f>
        <v>17.399999999999999</v>
      </c>
      <c r="H184" s="2">
        <f>VLOOKUP(A184,'[1]2025年发货套件透视表'!A:AG,33,FALSE)</f>
        <v>5</v>
      </c>
      <c r="I184" s="2">
        <f>VLOOKUP(A184,'[1]2025年发货套件透视表'!A:AI,34,FALSE)</f>
        <v>17.399999999999999</v>
      </c>
      <c r="J184" s="2">
        <f>VLOOKUP(A184,'[1]2025年发货套件透视表'!A:AI,35,FALSE)</f>
        <v>5</v>
      </c>
      <c r="K184" s="2" t="s">
        <v>27</v>
      </c>
      <c r="L184"/>
      <c r="M184"/>
      <c r="N184"/>
      <c r="O184"/>
      <c r="P184"/>
      <c r="Q184"/>
      <c r="R184" t="s">
        <v>58</v>
      </c>
    </row>
    <row r="185" spans="1:18" x14ac:dyDescent="0.25">
      <c r="A185" s="23" t="s">
        <v>477</v>
      </c>
      <c r="B185" t="s">
        <v>472</v>
      </c>
      <c r="C185" t="s">
        <v>473</v>
      </c>
      <c r="D185" t="s">
        <v>473</v>
      </c>
      <c r="E185" t="s">
        <v>478</v>
      </c>
      <c r="G185" s="2">
        <f>VLOOKUP(A185,'[1]2025年发货套件透视表'!A:AG,32,FALSE)</f>
        <v>2.5</v>
      </c>
      <c r="H185" s="2">
        <f>VLOOKUP(A185,'[1]2025年发货套件透视表'!A:AG,33,FALSE)</f>
        <v>2</v>
      </c>
      <c r="I185" s="2">
        <f>VLOOKUP(A185,'[1]2025年发货套件透视表'!A:AI,34,FALSE)</f>
        <v>2.5</v>
      </c>
      <c r="J185" s="2">
        <f>VLOOKUP(A185,'[1]2025年发货套件透视表'!A:AI,35,FALSE)</f>
        <v>2</v>
      </c>
      <c r="K185" s="2" t="s">
        <v>27</v>
      </c>
      <c r="L185"/>
      <c r="M185"/>
      <c r="N185"/>
      <c r="O185"/>
      <c r="P185"/>
      <c r="Q185"/>
    </row>
    <row r="186" spans="1:18" x14ac:dyDescent="0.25">
      <c r="A186" s="28" t="s">
        <v>479</v>
      </c>
      <c r="B186" s="29" t="s">
        <v>480</v>
      </c>
      <c r="C186" s="29" t="s">
        <v>481</v>
      </c>
      <c r="D186" s="29" t="s">
        <v>482</v>
      </c>
      <c r="E186" s="29" t="s">
        <v>26</v>
      </c>
      <c r="G186" s="2">
        <f>VLOOKUP(A186,'[1]2025年发货套件透视表'!A:AG,32,FALSE)</f>
        <v>36</v>
      </c>
      <c r="H186" s="2">
        <f>VLOOKUP(A186,'[1]2025年发货套件透视表'!A:AG,33,FALSE)</f>
        <v>7</v>
      </c>
      <c r="I186" s="2">
        <f>VLOOKUP(A186,'[1]2025年发货套件透视表'!A:AI,34,FALSE)</f>
        <v>57</v>
      </c>
      <c r="J186" s="2">
        <f>VLOOKUP(A186,'[1]2025年发货套件透视表'!A:AI,35,FALSE)</f>
        <v>16</v>
      </c>
      <c r="K186" s="2" t="s">
        <v>27</v>
      </c>
      <c r="L186"/>
      <c r="M186"/>
      <c r="N186"/>
      <c r="O186" s="24">
        <f>G186</f>
        <v>36</v>
      </c>
      <c r="P186" s="24">
        <f>CEILING(O186*1.5,10)</f>
        <v>60</v>
      </c>
      <c r="Q186" s="25" t="str">
        <f>K186</f>
        <v>套</v>
      </c>
      <c r="R186" t="s">
        <v>39</v>
      </c>
    </row>
    <row r="187" spans="1:18" x14ac:dyDescent="0.25">
      <c r="A187" s="28" t="s">
        <v>483</v>
      </c>
      <c r="B187" s="29" t="s">
        <v>484</v>
      </c>
      <c r="C187" s="29" t="s">
        <v>485</v>
      </c>
      <c r="D187" s="29" t="s">
        <v>485</v>
      </c>
      <c r="E187" s="29" t="s">
        <v>26</v>
      </c>
      <c r="G187" s="2">
        <f>VLOOKUP(A187,'[1]2025年发货套件透视表'!A:AG,32,FALSE)</f>
        <v>21</v>
      </c>
      <c r="H187" s="2">
        <f>VLOOKUP(A187,'[1]2025年发货套件透视表'!A:AG,33,FALSE)</f>
        <v>5</v>
      </c>
      <c r="I187" s="2">
        <f>VLOOKUP(A187,'[1]2025年发货套件透视表'!A:AI,34,FALSE)</f>
        <v>43</v>
      </c>
      <c r="J187" s="2">
        <f>VLOOKUP(A187,'[1]2025年发货套件透视表'!A:AI,35,FALSE)</f>
        <v>15</v>
      </c>
      <c r="K187" s="2" t="s">
        <v>27</v>
      </c>
      <c r="L187"/>
      <c r="M187"/>
      <c r="N187"/>
      <c r="O187" s="24">
        <f>G187</f>
        <v>21</v>
      </c>
      <c r="P187" s="24">
        <f>CEILING(O187*1.5,10)</f>
        <v>40</v>
      </c>
      <c r="Q187" s="25" t="str">
        <f>K187</f>
        <v>套</v>
      </c>
      <c r="R187" t="s">
        <v>39</v>
      </c>
    </row>
    <row r="188" spans="1:18" x14ac:dyDescent="0.25">
      <c r="A188" s="23" t="s">
        <v>486</v>
      </c>
      <c r="B188" t="s">
        <v>484</v>
      </c>
      <c r="C188" t="s">
        <v>485</v>
      </c>
      <c r="D188" t="s">
        <v>485</v>
      </c>
      <c r="E188" t="s">
        <v>31</v>
      </c>
      <c r="G188" s="2">
        <f>VLOOKUP(A188,'[1]2025年发货套件透视表'!A:AG,32,FALSE)</f>
        <v>1</v>
      </c>
      <c r="H188" s="2">
        <f>VLOOKUP(A188,'[1]2025年发货套件透视表'!A:AG,33,FALSE)</f>
        <v>1</v>
      </c>
      <c r="I188" s="2">
        <f>VLOOKUP(A188,'[1]2025年发货套件透视表'!A:AI,34,FALSE)</f>
        <v>1</v>
      </c>
      <c r="J188" s="2">
        <f>VLOOKUP(A188,'[1]2025年发货套件透视表'!A:AI,35,FALSE)</f>
        <v>1</v>
      </c>
      <c r="K188" s="2" t="s">
        <v>27</v>
      </c>
      <c r="L188"/>
      <c r="M188"/>
      <c r="N188"/>
      <c r="O188"/>
      <c r="P188"/>
      <c r="Q188"/>
    </row>
    <row r="189" spans="1:18" x14ac:dyDescent="0.25">
      <c r="A189" s="23" t="s">
        <v>487</v>
      </c>
      <c r="B189" t="s">
        <v>484</v>
      </c>
      <c r="C189" t="s">
        <v>485</v>
      </c>
      <c r="D189" t="s">
        <v>485</v>
      </c>
      <c r="E189" t="s">
        <v>488</v>
      </c>
      <c r="G189" s="2">
        <f>VLOOKUP(A189,'[1]2025年发货套件透视表'!A:AG,32,FALSE)</f>
        <v>0</v>
      </c>
      <c r="H189" s="2">
        <f>VLOOKUP(A189,'[1]2025年发货套件透视表'!A:AG,33,FALSE)</f>
        <v>0</v>
      </c>
      <c r="I189" s="2">
        <f>VLOOKUP(A189,'[1]2025年发货套件透视表'!A:AI,34,FALSE)</f>
        <v>2</v>
      </c>
      <c r="J189" s="2">
        <f>VLOOKUP(A189,'[1]2025年发货套件透视表'!A:AI,35,FALSE)</f>
        <v>1</v>
      </c>
      <c r="K189" s="2" t="s">
        <v>27</v>
      </c>
      <c r="L189"/>
      <c r="M189"/>
      <c r="N189"/>
      <c r="O189"/>
      <c r="P189"/>
      <c r="Q189"/>
    </row>
    <row r="190" spans="1:18" x14ac:dyDescent="0.25">
      <c r="A190" s="23" t="s">
        <v>489</v>
      </c>
      <c r="B190" t="s">
        <v>490</v>
      </c>
      <c r="C190" t="s">
        <v>491</v>
      </c>
      <c r="D190" t="s">
        <v>492</v>
      </c>
      <c r="E190" t="s">
        <v>493</v>
      </c>
      <c r="G190" s="2">
        <f>VLOOKUP(A190,'[1]2025年发货套件透视表'!A:AG,32,FALSE)</f>
        <v>10</v>
      </c>
      <c r="H190" s="2">
        <f>VLOOKUP(A190,'[1]2025年发货套件透视表'!A:AG,33,FALSE)</f>
        <v>2</v>
      </c>
      <c r="I190" s="2">
        <f>VLOOKUP(A190,'[1]2025年发货套件透视表'!A:AI,34,FALSE)</f>
        <v>10</v>
      </c>
      <c r="J190" s="2">
        <f>VLOOKUP(A190,'[1]2025年发货套件透视表'!A:AI,35,FALSE)</f>
        <v>2</v>
      </c>
      <c r="K190" s="2" t="s">
        <v>27</v>
      </c>
      <c r="L190"/>
      <c r="M190"/>
      <c r="N190"/>
      <c r="O190"/>
      <c r="P190"/>
      <c r="Q190"/>
    </row>
    <row r="191" spans="1:18" x14ac:dyDescent="0.25">
      <c r="A191" s="23" t="s">
        <v>494</v>
      </c>
      <c r="B191" t="s">
        <v>495</v>
      </c>
      <c r="C191" t="s">
        <v>496</v>
      </c>
      <c r="D191" t="s">
        <v>496</v>
      </c>
      <c r="E191" t="s">
        <v>26</v>
      </c>
      <c r="G191" s="2">
        <f>VLOOKUP(A191,'[1]2025年发货套件透视表'!A:AG,32,FALSE)</f>
        <v>6</v>
      </c>
      <c r="H191" s="2">
        <f>VLOOKUP(A191,'[1]2025年发货套件透视表'!A:AG,33,FALSE)</f>
        <v>3</v>
      </c>
      <c r="I191" s="2">
        <f>VLOOKUP(A191,'[1]2025年发货套件透视表'!A:AI,34,FALSE)</f>
        <v>32.5</v>
      </c>
      <c r="J191" s="2">
        <f>VLOOKUP(A191,'[1]2025年发货套件透视表'!A:AI,35,FALSE)</f>
        <v>8</v>
      </c>
      <c r="K191" s="2" t="s">
        <v>27</v>
      </c>
      <c r="L191"/>
      <c r="M191"/>
      <c r="N191"/>
      <c r="O191" s="24">
        <f>G191</f>
        <v>6</v>
      </c>
      <c r="P191" s="24">
        <f>CEILING(O191*1.5,10)</f>
        <v>10</v>
      </c>
      <c r="Q191" s="25" t="str">
        <f>K191</f>
        <v>套</v>
      </c>
      <c r="R191" t="s">
        <v>39</v>
      </c>
    </row>
    <row r="192" spans="1:18" x14ac:dyDescent="0.25">
      <c r="A192" s="23" t="s">
        <v>497</v>
      </c>
      <c r="B192" t="s">
        <v>495</v>
      </c>
      <c r="C192" t="s">
        <v>496</v>
      </c>
      <c r="D192" t="s">
        <v>496</v>
      </c>
      <c r="E192" t="s">
        <v>31</v>
      </c>
      <c r="G192" s="2">
        <f>VLOOKUP(A192,'[1]2025年发货套件透视表'!A:AG,32,FALSE)</f>
        <v>2</v>
      </c>
      <c r="H192" s="2">
        <f>VLOOKUP(A192,'[1]2025年发货套件透视表'!A:AG,33,FALSE)</f>
        <v>2</v>
      </c>
      <c r="I192" s="2">
        <f>VLOOKUP(A192,'[1]2025年发货套件透视表'!A:AI,34,FALSE)</f>
        <v>5</v>
      </c>
      <c r="J192" s="2">
        <f>VLOOKUP(A192,'[1]2025年发货套件透视表'!A:AI,35,FALSE)</f>
        <v>4</v>
      </c>
      <c r="K192" s="2" t="s">
        <v>27</v>
      </c>
      <c r="L192"/>
      <c r="M192"/>
      <c r="N192"/>
      <c r="O192"/>
      <c r="P192"/>
      <c r="Q192"/>
    </row>
    <row r="193" spans="1:18" x14ac:dyDescent="0.25">
      <c r="A193" s="23" t="s">
        <v>498</v>
      </c>
      <c r="B193" t="s">
        <v>499</v>
      </c>
      <c r="C193" t="s">
        <v>500</v>
      </c>
      <c r="D193" t="s">
        <v>500</v>
      </c>
      <c r="E193" t="s">
        <v>26</v>
      </c>
      <c r="G193" s="2">
        <f>VLOOKUP(A193,'[1]2025年发货套件透视表'!A:AG,32,FALSE)</f>
        <v>43</v>
      </c>
      <c r="H193" s="2">
        <f>VLOOKUP(A193,'[1]2025年发货套件透视表'!A:AG,33,FALSE)</f>
        <v>7</v>
      </c>
      <c r="I193" s="2">
        <f>VLOOKUP(A193,'[1]2025年发货套件透视表'!A:AI,34,FALSE)</f>
        <v>71</v>
      </c>
      <c r="J193" s="2">
        <f>VLOOKUP(A193,'[1]2025年发货套件透视表'!A:AI,35,FALSE)</f>
        <v>17</v>
      </c>
      <c r="K193" s="2" t="s">
        <v>27</v>
      </c>
      <c r="L193"/>
      <c r="M193"/>
      <c r="N193"/>
      <c r="O193" s="24">
        <f>G193</f>
        <v>43</v>
      </c>
      <c r="P193" s="24">
        <f>CEILING(O193*1.5,10)</f>
        <v>70</v>
      </c>
      <c r="Q193" s="25" t="str">
        <f>K193</f>
        <v>套</v>
      </c>
      <c r="R193" t="s">
        <v>39</v>
      </c>
    </row>
    <row r="194" spans="1:18" x14ac:dyDescent="0.25">
      <c r="A194" s="23" t="s">
        <v>501</v>
      </c>
      <c r="B194" t="s">
        <v>502</v>
      </c>
      <c r="C194" t="s">
        <v>503</v>
      </c>
      <c r="D194" t="s">
        <v>503</v>
      </c>
      <c r="E194" t="s">
        <v>26</v>
      </c>
      <c r="G194" s="2">
        <f>VLOOKUP(A194,'[1]2025年发货套件透视表'!A:AG,32,FALSE)</f>
        <v>0</v>
      </c>
      <c r="H194" s="2">
        <f>VLOOKUP(A194,'[1]2025年发货套件透视表'!A:AG,33,FALSE)</f>
        <v>0</v>
      </c>
      <c r="I194" s="2">
        <f>VLOOKUP(A194,'[1]2025年发货套件透视表'!A:AI,34,FALSE)</f>
        <v>2</v>
      </c>
      <c r="J194" s="2">
        <f>VLOOKUP(A194,'[1]2025年发货套件透视表'!A:AI,35,FALSE)</f>
        <v>2</v>
      </c>
      <c r="K194" s="2" t="s">
        <v>27</v>
      </c>
      <c r="L194"/>
      <c r="M194"/>
      <c r="N194"/>
      <c r="O194"/>
      <c r="P194"/>
      <c r="Q194"/>
    </row>
    <row r="195" spans="1:18" x14ac:dyDescent="0.25">
      <c r="A195" s="28" t="s">
        <v>504</v>
      </c>
      <c r="B195" s="29" t="s">
        <v>505</v>
      </c>
      <c r="C195" s="29" t="s">
        <v>506</v>
      </c>
      <c r="D195" s="29" t="s">
        <v>506</v>
      </c>
      <c r="E195" s="29" t="s">
        <v>26</v>
      </c>
      <c r="G195" s="2">
        <f>VLOOKUP(A195,'[1]2025年发货套件透视表'!A:AG,32,FALSE)</f>
        <v>361</v>
      </c>
      <c r="H195" s="2">
        <f>VLOOKUP(A195,'[1]2025年发货套件透视表'!A:AG,33,FALSE)</f>
        <v>59</v>
      </c>
      <c r="I195" s="2">
        <f>VLOOKUP(A195,'[1]2025年发货套件透视表'!A:AI,34,FALSE)</f>
        <v>396</v>
      </c>
      <c r="J195" s="2">
        <f>VLOOKUP(A195,'[1]2025年发货套件透视表'!A:AI,35,FALSE)</f>
        <v>65</v>
      </c>
      <c r="K195" s="2" t="s">
        <v>27</v>
      </c>
      <c r="L195"/>
      <c r="M195"/>
      <c r="N195"/>
      <c r="O195" s="24">
        <f>G195</f>
        <v>361</v>
      </c>
      <c r="P195" s="24">
        <f>CEILING(O195*1.5,10)</f>
        <v>550</v>
      </c>
      <c r="Q195" s="25" t="str">
        <f>K195</f>
        <v>套</v>
      </c>
      <c r="R195" t="s">
        <v>39</v>
      </c>
    </row>
    <row r="196" spans="1:18" x14ac:dyDescent="0.25">
      <c r="A196" s="23" t="s">
        <v>507</v>
      </c>
      <c r="B196" t="s">
        <v>505</v>
      </c>
      <c r="C196" t="s">
        <v>506</v>
      </c>
      <c r="D196" t="s">
        <v>506</v>
      </c>
      <c r="E196" t="s">
        <v>31</v>
      </c>
      <c r="G196" s="2">
        <f>VLOOKUP(A196,'[1]2025年发货套件透视表'!A:AG,32,FALSE)</f>
        <v>91</v>
      </c>
      <c r="H196" s="2">
        <f>VLOOKUP(A196,'[1]2025年发货套件透视表'!A:AG,33,FALSE)</f>
        <v>15</v>
      </c>
      <c r="I196" s="2">
        <f>VLOOKUP(A196,'[1]2025年发货套件透视表'!A:AI,34,FALSE)</f>
        <v>108.6</v>
      </c>
      <c r="J196" s="2">
        <f>VLOOKUP(A196,'[1]2025年发货套件透视表'!A:AI,35,FALSE)</f>
        <v>19</v>
      </c>
      <c r="K196" s="2" t="s">
        <v>27</v>
      </c>
      <c r="L196"/>
      <c r="M196"/>
      <c r="N196"/>
      <c r="O196"/>
      <c r="P196"/>
      <c r="Q196"/>
      <c r="R196" t="s">
        <v>58</v>
      </c>
    </row>
    <row r="197" spans="1:18" x14ac:dyDescent="0.25">
      <c r="A197" s="23" t="s">
        <v>508</v>
      </c>
      <c r="B197" t="s">
        <v>505</v>
      </c>
      <c r="C197" t="s">
        <v>506</v>
      </c>
      <c r="D197" t="s">
        <v>506</v>
      </c>
      <c r="E197" t="s">
        <v>509</v>
      </c>
      <c r="G197" s="2">
        <f>VLOOKUP(A197,'[1]2025年发货套件透视表'!A:AG,32,FALSE)</f>
        <v>1</v>
      </c>
      <c r="H197" s="2">
        <f>VLOOKUP(A197,'[1]2025年发货套件透视表'!A:AG,33,FALSE)</f>
        <v>1</v>
      </c>
      <c r="I197" s="2">
        <f>VLOOKUP(A197,'[1]2025年发货套件透视表'!A:AI,34,FALSE)</f>
        <v>1</v>
      </c>
      <c r="J197" s="2">
        <f>VLOOKUP(A197,'[1]2025年发货套件透视表'!A:AI,35,FALSE)</f>
        <v>1</v>
      </c>
      <c r="K197" s="2" t="s">
        <v>27</v>
      </c>
      <c r="L197"/>
      <c r="M197"/>
      <c r="N197"/>
      <c r="O197"/>
      <c r="P197"/>
      <c r="Q197"/>
    </row>
    <row r="198" spans="1:18" x14ac:dyDescent="0.25">
      <c r="A198" s="23" t="s">
        <v>510</v>
      </c>
      <c r="B198" t="s">
        <v>327</v>
      </c>
      <c r="C198" t="s">
        <v>511</v>
      </c>
      <c r="D198" t="s">
        <v>511</v>
      </c>
      <c r="E198" t="s">
        <v>26</v>
      </c>
      <c r="G198" s="2">
        <f>VLOOKUP(A198,'[1]2025年发货套件透视表'!A:AG,32,FALSE)</f>
        <v>0</v>
      </c>
      <c r="H198" s="2">
        <f>VLOOKUP(A198,'[1]2025年发货套件透视表'!A:AG,33,FALSE)</f>
        <v>0</v>
      </c>
      <c r="I198" s="2">
        <f>VLOOKUP(A198,'[1]2025年发货套件透视表'!A:AI,34,FALSE)</f>
        <v>12</v>
      </c>
      <c r="J198" s="2">
        <f>VLOOKUP(A198,'[1]2025年发货套件透视表'!A:AI,35,FALSE)</f>
        <v>1</v>
      </c>
      <c r="K198" s="2" t="s">
        <v>27</v>
      </c>
      <c r="L198"/>
      <c r="M198"/>
      <c r="N198"/>
      <c r="O198"/>
      <c r="P198"/>
      <c r="Q198"/>
    </row>
    <row r="199" spans="1:18" x14ac:dyDescent="0.25">
      <c r="A199" s="23" t="s">
        <v>512</v>
      </c>
      <c r="B199" t="s">
        <v>327</v>
      </c>
      <c r="C199" t="s">
        <v>511</v>
      </c>
      <c r="D199" t="s">
        <v>511</v>
      </c>
      <c r="E199" t="s">
        <v>513</v>
      </c>
      <c r="G199" s="2">
        <f>VLOOKUP(A199,'[1]2025年发货套件透视表'!A:AG,32,FALSE)</f>
        <v>1</v>
      </c>
      <c r="H199" s="2">
        <f>VLOOKUP(A199,'[1]2025年发货套件透视表'!A:AG,33,FALSE)</f>
        <v>1</v>
      </c>
      <c r="I199" s="2">
        <f>VLOOKUP(A199,'[1]2025年发货套件透视表'!A:AI,34,FALSE)</f>
        <v>1</v>
      </c>
      <c r="J199" s="2">
        <f>VLOOKUP(A199,'[1]2025年发货套件透视表'!A:AI,35,FALSE)</f>
        <v>1</v>
      </c>
      <c r="K199" s="2" t="s">
        <v>27</v>
      </c>
      <c r="L199"/>
      <c r="M199"/>
      <c r="N199"/>
      <c r="O199"/>
      <c r="P199"/>
      <c r="Q199"/>
    </row>
    <row r="200" spans="1:18" x14ac:dyDescent="0.25">
      <c r="A200" s="23" t="s">
        <v>514</v>
      </c>
      <c r="B200" t="s">
        <v>515</v>
      </c>
      <c r="C200" t="s">
        <v>516</v>
      </c>
      <c r="D200" t="s">
        <v>516</v>
      </c>
      <c r="E200" t="s">
        <v>26</v>
      </c>
      <c r="G200" s="2">
        <f>VLOOKUP(A200,'[1]2025年发货套件透视表'!A:AG,32,FALSE)</f>
        <v>0</v>
      </c>
      <c r="H200" s="2">
        <f>VLOOKUP(A200,'[1]2025年发货套件透视表'!A:AG,33,FALSE)</f>
        <v>0</v>
      </c>
      <c r="I200" s="2">
        <f>VLOOKUP(A200,'[1]2025年发货套件透视表'!A:AI,34,FALSE)</f>
        <v>15</v>
      </c>
      <c r="J200" s="2">
        <f>VLOOKUP(A200,'[1]2025年发货套件透视表'!A:AI,35,FALSE)</f>
        <v>2</v>
      </c>
      <c r="K200" s="2" t="s">
        <v>27</v>
      </c>
      <c r="L200"/>
      <c r="M200"/>
      <c r="N200"/>
      <c r="O200"/>
      <c r="P200"/>
      <c r="Q200"/>
    </row>
    <row r="201" spans="1:18" x14ac:dyDescent="0.25">
      <c r="A201" s="23" t="s">
        <v>517</v>
      </c>
      <c r="B201" t="s">
        <v>515</v>
      </c>
      <c r="C201" t="s">
        <v>516</v>
      </c>
      <c r="D201" t="s">
        <v>516</v>
      </c>
      <c r="E201" t="s">
        <v>31</v>
      </c>
      <c r="G201" s="2">
        <f>VLOOKUP(A201,'[1]2025年发货套件透视表'!A:AG,32,FALSE)</f>
        <v>5</v>
      </c>
      <c r="H201" s="2">
        <f>VLOOKUP(A201,'[1]2025年发货套件透视表'!A:AG,33,FALSE)</f>
        <v>1</v>
      </c>
      <c r="I201" s="2">
        <f>VLOOKUP(A201,'[1]2025年发货套件透视表'!A:AI,34,FALSE)</f>
        <v>5</v>
      </c>
      <c r="J201" s="2">
        <f>VLOOKUP(A201,'[1]2025年发货套件透视表'!A:AI,35,FALSE)</f>
        <v>1</v>
      </c>
      <c r="K201" s="2" t="s">
        <v>27</v>
      </c>
      <c r="L201"/>
      <c r="M201"/>
      <c r="N201"/>
      <c r="O201"/>
      <c r="P201"/>
      <c r="Q201"/>
    </row>
    <row r="202" spans="1:18" x14ac:dyDescent="0.25">
      <c r="A202" s="23" t="s">
        <v>518</v>
      </c>
      <c r="B202" t="s">
        <v>519</v>
      </c>
      <c r="C202" t="s">
        <v>520</v>
      </c>
      <c r="D202" t="s">
        <v>521</v>
      </c>
      <c r="G202" s="2">
        <f>VLOOKUP(A202,'[1]2025年发货套件透视表'!A:AG,32,FALSE)</f>
        <v>0</v>
      </c>
      <c r="H202" s="2">
        <f>VLOOKUP(A202,'[1]2025年发货套件透视表'!A:AG,33,FALSE)</f>
        <v>0</v>
      </c>
      <c r="I202" s="2">
        <f>VLOOKUP(A202,'[1]2025年发货套件透视表'!A:AI,34,FALSE)</f>
        <v>60</v>
      </c>
      <c r="J202" s="2">
        <f>VLOOKUP(A202,'[1]2025年发货套件透视表'!A:AI,35,FALSE)</f>
        <v>3</v>
      </c>
      <c r="K202" s="2" t="s">
        <v>27</v>
      </c>
      <c r="L202"/>
      <c r="M202"/>
      <c r="N202"/>
      <c r="O202"/>
      <c r="P202"/>
      <c r="Q202"/>
    </row>
    <row r="203" spans="1:18" x14ac:dyDescent="0.25">
      <c r="A203" s="23" t="s">
        <v>522</v>
      </c>
      <c r="B203" t="s">
        <v>519</v>
      </c>
      <c r="C203" t="s">
        <v>520</v>
      </c>
      <c r="D203" t="s">
        <v>521</v>
      </c>
      <c r="E203" t="s">
        <v>26</v>
      </c>
      <c r="G203" s="2">
        <f>VLOOKUP(A203,'[1]2025年发货套件透视表'!A:AG,32,FALSE)</f>
        <v>200</v>
      </c>
      <c r="H203" s="2">
        <f>VLOOKUP(A203,'[1]2025年发货套件透视表'!A:AG,33,FALSE)</f>
        <v>8</v>
      </c>
      <c r="I203" s="2">
        <f>VLOOKUP(A203,'[1]2025年发货套件透视表'!A:AI,34,FALSE)</f>
        <v>240</v>
      </c>
      <c r="J203" s="2">
        <f>VLOOKUP(A203,'[1]2025年发货套件透视表'!A:AI,35,FALSE)</f>
        <v>10</v>
      </c>
      <c r="K203" s="2" t="s">
        <v>27</v>
      </c>
      <c r="L203"/>
      <c r="M203"/>
      <c r="N203"/>
      <c r="R203" t="s">
        <v>58</v>
      </c>
    </row>
    <row r="204" spans="1:18" x14ac:dyDescent="0.25">
      <c r="A204" s="23" t="s">
        <v>523</v>
      </c>
      <c r="B204" t="s">
        <v>519</v>
      </c>
      <c r="C204" t="s">
        <v>520</v>
      </c>
      <c r="D204" t="s">
        <v>521</v>
      </c>
      <c r="E204" t="s">
        <v>488</v>
      </c>
      <c r="G204" s="2">
        <f>VLOOKUP(A204,'[1]2025年发货套件透视表'!A:AG,32,FALSE)</f>
        <v>5</v>
      </c>
      <c r="H204" s="2">
        <f>VLOOKUP(A204,'[1]2025年发货套件透视表'!A:AG,33,FALSE)</f>
        <v>1</v>
      </c>
      <c r="I204" s="2">
        <f>VLOOKUP(A204,'[1]2025年发货套件透视表'!A:AI,34,FALSE)</f>
        <v>10</v>
      </c>
      <c r="J204" s="2">
        <f>VLOOKUP(A204,'[1]2025年发货套件透视表'!A:AI,35,FALSE)</f>
        <v>2</v>
      </c>
      <c r="K204" s="2" t="s">
        <v>27</v>
      </c>
      <c r="L204"/>
      <c r="M204"/>
      <c r="N204"/>
      <c r="O204"/>
      <c r="P204"/>
      <c r="Q204"/>
    </row>
    <row r="205" spans="1:18" x14ac:dyDescent="0.25">
      <c r="A205" s="23" t="s">
        <v>524</v>
      </c>
      <c r="B205" t="s">
        <v>519</v>
      </c>
      <c r="C205" t="s">
        <v>520</v>
      </c>
      <c r="D205" t="s">
        <v>521</v>
      </c>
      <c r="E205" t="s">
        <v>525</v>
      </c>
      <c r="G205" s="2">
        <f>VLOOKUP(A205,'[1]2025年发货套件透视表'!A:AG,32,FALSE)</f>
        <v>3</v>
      </c>
      <c r="H205" s="2">
        <f>VLOOKUP(A205,'[1]2025年发货套件透视表'!A:AG,33,FALSE)</f>
        <v>1</v>
      </c>
      <c r="I205" s="2">
        <f>VLOOKUP(A205,'[1]2025年发货套件透视表'!A:AI,34,FALSE)</f>
        <v>3</v>
      </c>
      <c r="J205" s="2">
        <f>VLOOKUP(A205,'[1]2025年发货套件透视表'!A:AI,35,FALSE)</f>
        <v>1</v>
      </c>
      <c r="K205" s="2" t="s">
        <v>27</v>
      </c>
      <c r="L205"/>
      <c r="M205"/>
      <c r="N205"/>
      <c r="O205"/>
      <c r="P205"/>
      <c r="Q205"/>
    </row>
    <row r="206" spans="1:18" x14ac:dyDescent="0.25">
      <c r="A206" s="23" t="s">
        <v>526</v>
      </c>
      <c r="B206" t="s">
        <v>527</v>
      </c>
      <c r="C206" t="s">
        <v>528</v>
      </c>
      <c r="D206" t="s">
        <v>529</v>
      </c>
      <c r="E206" t="s">
        <v>26</v>
      </c>
      <c r="G206" s="2">
        <f>VLOOKUP(A206,'[1]2025年发货套件透视表'!A:AG,32,FALSE)</f>
        <v>8</v>
      </c>
      <c r="H206" s="2">
        <f>VLOOKUP(A206,'[1]2025年发货套件透视表'!A:AG,33,FALSE)</f>
        <v>3</v>
      </c>
      <c r="I206" s="2">
        <f>VLOOKUP(A206,'[1]2025年发货套件透视表'!A:AI,34,FALSE)</f>
        <v>11</v>
      </c>
      <c r="J206" s="2">
        <f>VLOOKUP(A206,'[1]2025年发货套件透视表'!A:AI,35,FALSE)</f>
        <v>6</v>
      </c>
      <c r="K206" s="2" t="s">
        <v>27</v>
      </c>
      <c r="L206"/>
      <c r="M206"/>
      <c r="N206"/>
      <c r="O206" s="24">
        <f>G206</f>
        <v>8</v>
      </c>
      <c r="P206" s="24">
        <f>CEILING(O206*1.5,10)</f>
        <v>20</v>
      </c>
      <c r="Q206" s="25" t="str">
        <f>K206</f>
        <v>套</v>
      </c>
      <c r="R206" t="s">
        <v>39</v>
      </c>
    </row>
    <row r="207" spans="1:18" x14ac:dyDescent="0.25">
      <c r="A207" s="23" t="s">
        <v>530</v>
      </c>
      <c r="B207" t="s">
        <v>531</v>
      </c>
      <c r="C207" t="s">
        <v>532</v>
      </c>
      <c r="D207" t="s">
        <v>533</v>
      </c>
      <c r="E207" t="s">
        <v>525</v>
      </c>
      <c r="G207" s="2">
        <f>VLOOKUP(A207,'[1]2025年发货套件透视表'!A:AG,32,FALSE)</f>
        <v>3</v>
      </c>
      <c r="H207" s="2">
        <f>VLOOKUP(A207,'[1]2025年发货套件透视表'!A:AG,33,FALSE)</f>
        <v>1</v>
      </c>
      <c r="I207" s="2">
        <f>VLOOKUP(A207,'[1]2025年发货套件透视表'!A:AI,34,FALSE)</f>
        <v>3</v>
      </c>
      <c r="J207" s="2">
        <f>VLOOKUP(A207,'[1]2025年发货套件透视表'!A:AI,35,FALSE)</f>
        <v>1</v>
      </c>
      <c r="K207" s="2" t="s">
        <v>27</v>
      </c>
      <c r="L207"/>
      <c r="M207"/>
      <c r="N207"/>
      <c r="O207"/>
      <c r="P207"/>
      <c r="Q207"/>
    </row>
    <row r="208" spans="1:18" x14ac:dyDescent="0.25">
      <c r="A208" s="23" t="s">
        <v>534</v>
      </c>
      <c r="B208" t="s">
        <v>531</v>
      </c>
      <c r="C208" t="s">
        <v>532</v>
      </c>
      <c r="D208" t="s">
        <v>533</v>
      </c>
      <c r="E208" t="s">
        <v>535</v>
      </c>
      <c r="G208" s="2">
        <f>VLOOKUP(A208,'[1]2025年发货套件透视表'!A:AG,32,FALSE)</f>
        <v>20</v>
      </c>
      <c r="H208" s="2">
        <f>VLOOKUP(A208,'[1]2025年发货套件透视表'!A:AG,33,FALSE)</f>
        <v>1</v>
      </c>
      <c r="I208" s="2">
        <f>VLOOKUP(A208,'[1]2025年发货套件透视表'!A:AI,34,FALSE)</f>
        <v>20</v>
      </c>
      <c r="J208" s="2">
        <f>VLOOKUP(A208,'[1]2025年发货套件透视表'!A:AI,35,FALSE)</f>
        <v>1</v>
      </c>
      <c r="K208" s="2" t="s">
        <v>27</v>
      </c>
      <c r="L208"/>
      <c r="M208"/>
      <c r="N208"/>
      <c r="O208"/>
      <c r="P208"/>
      <c r="Q208"/>
    </row>
    <row r="209" spans="1:18" x14ac:dyDescent="0.25">
      <c r="A209" s="23" t="s">
        <v>536</v>
      </c>
      <c r="B209" t="s">
        <v>537</v>
      </c>
      <c r="C209" t="s">
        <v>538</v>
      </c>
      <c r="D209" t="s">
        <v>538</v>
      </c>
      <c r="E209" t="s">
        <v>26</v>
      </c>
      <c r="G209" s="2">
        <f>VLOOKUP(A209,'[1]2025年发货套件透视表'!A:AG,32,FALSE)</f>
        <v>19</v>
      </c>
      <c r="H209" s="2">
        <f>VLOOKUP(A209,'[1]2025年发货套件透视表'!A:AG,33,FALSE)</f>
        <v>1</v>
      </c>
      <c r="I209" s="2">
        <f>VLOOKUP(A209,'[1]2025年发货套件透视表'!A:AI,34,FALSE)</f>
        <v>19</v>
      </c>
      <c r="J209" s="2">
        <f>VLOOKUP(A209,'[1]2025年发货套件透视表'!A:AI,35,FALSE)</f>
        <v>1</v>
      </c>
      <c r="K209" s="2" t="s">
        <v>27</v>
      </c>
      <c r="L209"/>
      <c r="M209"/>
      <c r="N209"/>
      <c r="O209"/>
      <c r="P209"/>
      <c r="Q209"/>
    </row>
    <row r="210" spans="1:18" x14ac:dyDescent="0.25">
      <c r="A210" s="23" t="s">
        <v>539</v>
      </c>
      <c r="B210" t="s">
        <v>537</v>
      </c>
      <c r="C210" t="s">
        <v>538</v>
      </c>
      <c r="D210" t="s">
        <v>538</v>
      </c>
      <c r="E210" t="s">
        <v>31</v>
      </c>
      <c r="G210" s="2">
        <f>VLOOKUP(A210,'[1]2025年发货套件透视表'!A:AG,32,FALSE)</f>
        <v>10</v>
      </c>
      <c r="H210" s="2">
        <f>VLOOKUP(A210,'[1]2025年发货套件透视表'!A:AG,33,FALSE)</f>
        <v>2</v>
      </c>
      <c r="I210" s="2">
        <f>VLOOKUP(A210,'[1]2025年发货套件透视表'!A:AI,34,FALSE)</f>
        <v>10</v>
      </c>
      <c r="J210" s="2">
        <f>VLOOKUP(A210,'[1]2025年发货套件透视表'!A:AI,35,FALSE)</f>
        <v>2</v>
      </c>
      <c r="K210" s="2" t="s">
        <v>27</v>
      </c>
      <c r="L210"/>
      <c r="M210"/>
      <c r="N210"/>
      <c r="O210"/>
      <c r="P210"/>
      <c r="Q210"/>
    </row>
    <row r="211" spans="1:18" x14ac:dyDescent="0.25">
      <c r="A211" s="23" t="s">
        <v>540</v>
      </c>
      <c r="B211" t="s">
        <v>537</v>
      </c>
      <c r="C211" t="s">
        <v>538</v>
      </c>
      <c r="D211" t="s">
        <v>538</v>
      </c>
      <c r="E211" t="s">
        <v>53</v>
      </c>
      <c r="G211" s="2">
        <f>VLOOKUP(A211,'[1]2025年发货套件透视表'!A:AG,32,FALSE)</f>
        <v>26</v>
      </c>
      <c r="H211" s="2">
        <f>VLOOKUP(A211,'[1]2025年发货套件透视表'!A:AG,33,FALSE)</f>
        <v>3</v>
      </c>
      <c r="I211" s="2">
        <f>VLOOKUP(A211,'[1]2025年发货套件透视表'!A:AI,34,FALSE)</f>
        <v>26</v>
      </c>
      <c r="J211" s="2">
        <f>VLOOKUP(A211,'[1]2025年发货套件透视表'!A:AI,35,FALSE)</f>
        <v>3</v>
      </c>
      <c r="K211" s="2" t="s">
        <v>27</v>
      </c>
      <c r="L211"/>
      <c r="M211"/>
      <c r="N211"/>
      <c r="O211"/>
      <c r="P211"/>
      <c r="Q211"/>
      <c r="R211" t="s">
        <v>58</v>
      </c>
    </row>
    <row r="212" spans="1:18" x14ac:dyDescent="0.25">
      <c r="A212" s="23" t="s">
        <v>541</v>
      </c>
      <c r="B212" t="s">
        <v>542</v>
      </c>
      <c r="C212" t="s">
        <v>543</v>
      </c>
      <c r="D212" t="s">
        <v>543</v>
      </c>
      <c r="E212" t="s">
        <v>26</v>
      </c>
      <c r="G212" s="2">
        <f>VLOOKUP(A212,'[1]2025年发货套件透视表'!A:AG,32,FALSE)</f>
        <v>61</v>
      </c>
      <c r="H212" s="2">
        <f>VLOOKUP(A212,'[1]2025年发货套件透视表'!A:AG,33,FALSE)</f>
        <v>10</v>
      </c>
      <c r="I212" s="2">
        <f>VLOOKUP(A212,'[1]2025年发货套件透视表'!A:AI,34,FALSE)</f>
        <v>62</v>
      </c>
      <c r="J212" s="2">
        <f>VLOOKUP(A212,'[1]2025年发货套件透视表'!A:AI,35,FALSE)</f>
        <v>11</v>
      </c>
      <c r="K212" s="2" t="s">
        <v>27</v>
      </c>
      <c r="L212"/>
      <c r="M212"/>
      <c r="N212"/>
      <c r="O212" s="24">
        <f>G212</f>
        <v>61</v>
      </c>
      <c r="P212" s="24">
        <f>CEILING(O212*1.5,10)</f>
        <v>100</v>
      </c>
      <c r="Q212" s="25" t="str">
        <f>K212</f>
        <v>套</v>
      </c>
      <c r="R212" t="s">
        <v>39</v>
      </c>
    </row>
    <row r="213" spans="1:18" x14ac:dyDescent="0.25">
      <c r="A213" s="23" t="s">
        <v>544</v>
      </c>
      <c r="B213" t="s">
        <v>542</v>
      </c>
      <c r="C213" t="s">
        <v>543</v>
      </c>
      <c r="D213" t="s">
        <v>543</v>
      </c>
      <c r="E213" t="s">
        <v>31</v>
      </c>
      <c r="G213" s="2">
        <f>VLOOKUP(A213,'[1]2025年发货套件透视表'!A:AG,32,FALSE)</f>
        <v>30</v>
      </c>
      <c r="H213" s="2">
        <f>VLOOKUP(A213,'[1]2025年发货套件透视表'!A:AG,33,FALSE)</f>
        <v>2</v>
      </c>
      <c r="I213" s="2">
        <f>VLOOKUP(A213,'[1]2025年发货套件透视表'!A:AI,34,FALSE)</f>
        <v>35</v>
      </c>
      <c r="J213" s="2">
        <f>VLOOKUP(A213,'[1]2025年发货套件透视表'!A:AI,35,FALSE)</f>
        <v>3</v>
      </c>
      <c r="K213" s="2" t="s">
        <v>27</v>
      </c>
      <c r="L213"/>
      <c r="M213"/>
      <c r="N213"/>
      <c r="O213"/>
      <c r="P213"/>
      <c r="Q213"/>
    </row>
    <row r="214" spans="1:18" x14ac:dyDescent="0.25">
      <c r="A214" s="23" t="s">
        <v>545</v>
      </c>
      <c r="B214" t="s">
        <v>542</v>
      </c>
      <c r="C214" t="s">
        <v>543</v>
      </c>
      <c r="D214" t="s">
        <v>543</v>
      </c>
      <c r="E214" t="s">
        <v>493</v>
      </c>
      <c r="G214" s="2">
        <f>VLOOKUP(A214,'[1]2025年发货套件透视表'!A:AG,32,FALSE)</f>
        <v>12</v>
      </c>
      <c r="H214" s="2">
        <f>VLOOKUP(A214,'[1]2025年发货套件透视表'!A:AG,33,FALSE)</f>
        <v>5</v>
      </c>
      <c r="I214" s="2">
        <f>VLOOKUP(A214,'[1]2025年发货套件透视表'!A:AI,34,FALSE)</f>
        <v>12</v>
      </c>
      <c r="J214" s="2">
        <f>VLOOKUP(A214,'[1]2025年发货套件透视表'!A:AI,35,FALSE)</f>
        <v>5</v>
      </c>
      <c r="K214" s="2" t="s">
        <v>27</v>
      </c>
      <c r="L214"/>
      <c r="M214"/>
      <c r="N214"/>
      <c r="O214"/>
      <c r="P214"/>
      <c r="Q214"/>
      <c r="R214" t="s">
        <v>58</v>
      </c>
    </row>
    <row r="215" spans="1:18" x14ac:dyDescent="0.25">
      <c r="A215" s="23" t="s">
        <v>546</v>
      </c>
      <c r="B215" t="s">
        <v>547</v>
      </c>
      <c r="C215" t="s">
        <v>548</v>
      </c>
      <c r="D215" t="s">
        <v>548</v>
      </c>
      <c r="E215" t="s">
        <v>26</v>
      </c>
      <c r="G215" s="2">
        <f>VLOOKUP(A215,'[1]2025年发货套件透视表'!A:AG,32,FALSE)</f>
        <v>10</v>
      </c>
      <c r="H215" s="2">
        <f>VLOOKUP(A215,'[1]2025年发货套件透视表'!A:AG,33,FALSE)</f>
        <v>1</v>
      </c>
      <c r="I215" s="2">
        <f>VLOOKUP(A215,'[1]2025年发货套件透视表'!A:AI,34,FALSE)</f>
        <v>10</v>
      </c>
      <c r="J215" s="2">
        <f>VLOOKUP(A215,'[1]2025年发货套件透视表'!A:AI,35,FALSE)</f>
        <v>1</v>
      </c>
      <c r="K215" s="2" t="s">
        <v>27</v>
      </c>
      <c r="L215"/>
      <c r="M215"/>
      <c r="N215"/>
      <c r="O215"/>
      <c r="P215"/>
      <c r="Q215"/>
    </row>
    <row r="216" spans="1:18" x14ac:dyDescent="0.25">
      <c r="A216" s="23" t="s">
        <v>549</v>
      </c>
      <c r="B216" t="s">
        <v>550</v>
      </c>
      <c r="C216" t="s">
        <v>551</v>
      </c>
      <c r="D216" t="s">
        <v>551</v>
      </c>
      <c r="E216" t="s">
        <v>26</v>
      </c>
      <c r="G216" s="2">
        <f>VLOOKUP(A216,'[1]2025年发货套件透视表'!A:AG,32,FALSE)</f>
        <v>126</v>
      </c>
      <c r="H216" s="2">
        <f>VLOOKUP(A216,'[1]2025年发货套件透视表'!A:AG,33,FALSE)</f>
        <v>27</v>
      </c>
      <c r="I216" s="2">
        <f>VLOOKUP(A216,'[1]2025年发货套件透视表'!A:AI,34,FALSE)</f>
        <v>126</v>
      </c>
      <c r="J216" s="2">
        <f>VLOOKUP(A216,'[1]2025年发货套件透视表'!A:AI,35,FALSE)</f>
        <v>27</v>
      </c>
      <c r="K216" s="2" t="s">
        <v>27</v>
      </c>
      <c r="L216"/>
      <c r="M216"/>
      <c r="N216"/>
      <c r="O216" s="24">
        <f>G216</f>
        <v>126</v>
      </c>
      <c r="P216" s="24">
        <f>CEILING(O216*1.5,10)</f>
        <v>190</v>
      </c>
      <c r="Q216" s="25" t="str">
        <f>K216</f>
        <v>套</v>
      </c>
      <c r="R216" t="s">
        <v>39</v>
      </c>
    </row>
    <row r="217" spans="1:18" x14ac:dyDescent="0.25">
      <c r="A217" s="23" t="s">
        <v>552</v>
      </c>
      <c r="B217" t="s">
        <v>550</v>
      </c>
      <c r="C217" t="s">
        <v>551</v>
      </c>
      <c r="D217" t="s">
        <v>551</v>
      </c>
      <c r="E217" t="s">
        <v>31</v>
      </c>
      <c r="G217" s="2">
        <f>VLOOKUP(A217,'[1]2025年发货套件透视表'!A:AG,32,FALSE)</f>
        <v>53.4</v>
      </c>
      <c r="H217" s="2">
        <f>VLOOKUP(A217,'[1]2025年发货套件透视表'!A:AG,33,FALSE)</f>
        <v>8</v>
      </c>
      <c r="I217" s="2">
        <f>VLOOKUP(A217,'[1]2025年发货套件透视表'!A:AI,34,FALSE)</f>
        <v>53.4</v>
      </c>
      <c r="J217" s="2">
        <f>VLOOKUP(A217,'[1]2025年发货套件透视表'!A:AI,35,FALSE)</f>
        <v>8</v>
      </c>
      <c r="K217" s="2" t="s">
        <v>27</v>
      </c>
      <c r="L217"/>
      <c r="M217"/>
      <c r="N217"/>
      <c r="O217"/>
      <c r="P217"/>
      <c r="Q217"/>
      <c r="R217" t="s">
        <v>58</v>
      </c>
    </row>
    <row r="218" spans="1:18" x14ac:dyDescent="0.25">
      <c r="A218" s="23" t="s">
        <v>553</v>
      </c>
      <c r="B218" t="s">
        <v>550</v>
      </c>
      <c r="C218" t="s">
        <v>551</v>
      </c>
      <c r="D218" t="s">
        <v>554</v>
      </c>
      <c r="E218" t="s">
        <v>26</v>
      </c>
      <c r="G218" s="2">
        <f>VLOOKUP(A218,'[1]2025年发货套件透视表'!A:AG,32,FALSE)</f>
        <v>2</v>
      </c>
      <c r="H218" s="2">
        <f>VLOOKUP(A218,'[1]2025年发货套件透视表'!A:AG,33,FALSE)</f>
        <v>1</v>
      </c>
      <c r="I218" s="2">
        <f>VLOOKUP(A218,'[1]2025年发货套件透视表'!A:AI,34,FALSE)</f>
        <v>2</v>
      </c>
      <c r="J218" s="2">
        <f>VLOOKUP(A218,'[1]2025年发货套件透视表'!A:AI,35,FALSE)</f>
        <v>1</v>
      </c>
      <c r="K218" s="2" t="s">
        <v>27</v>
      </c>
      <c r="L218"/>
      <c r="M218"/>
      <c r="N218"/>
      <c r="O218"/>
      <c r="P218"/>
      <c r="Q218"/>
    </row>
    <row r="219" spans="1:18" x14ac:dyDescent="0.25">
      <c r="A219" s="23" t="s">
        <v>555</v>
      </c>
      <c r="B219" t="s">
        <v>556</v>
      </c>
      <c r="C219" t="s">
        <v>557</v>
      </c>
      <c r="D219" t="s">
        <v>557</v>
      </c>
      <c r="E219" t="s">
        <v>26</v>
      </c>
      <c r="G219" s="2">
        <f>VLOOKUP(A219,'[1]2025年发货套件透视表'!A:AG,32,FALSE)</f>
        <v>10</v>
      </c>
      <c r="H219" s="2">
        <f>VLOOKUP(A219,'[1]2025年发货套件透视表'!A:AG,33,FALSE)</f>
        <v>1</v>
      </c>
      <c r="I219" s="2">
        <f>VLOOKUP(A219,'[1]2025年发货套件透视表'!A:AI,34,FALSE)</f>
        <v>10</v>
      </c>
      <c r="J219" s="2">
        <f>VLOOKUP(A219,'[1]2025年发货套件透视表'!A:AI,35,FALSE)</f>
        <v>1</v>
      </c>
      <c r="K219" s="2" t="s">
        <v>27</v>
      </c>
      <c r="L219"/>
      <c r="M219"/>
      <c r="N219"/>
      <c r="O219"/>
      <c r="P219"/>
      <c r="Q219"/>
    </row>
    <row r="220" spans="1:18" x14ac:dyDescent="0.25">
      <c r="A220" s="23" t="s">
        <v>558</v>
      </c>
      <c r="B220" t="s">
        <v>559</v>
      </c>
      <c r="C220" t="s">
        <v>560</v>
      </c>
      <c r="D220" t="s">
        <v>560</v>
      </c>
      <c r="E220" t="s">
        <v>26</v>
      </c>
      <c r="G220" s="2">
        <f>VLOOKUP(A220,'[1]2025年发货套件透视表'!A:AG,32,FALSE)</f>
        <v>10</v>
      </c>
      <c r="H220" s="2">
        <f>VLOOKUP(A220,'[1]2025年发货套件透视表'!A:AG,33,FALSE)</f>
        <v>1</v>
      </c>
      <c r="I220" s="2">
        <f>VLOOKUP(A220,'[1]2025年发货套件透视表'!A:AI,34,FALSE)</f>
        <v>10</v>
      </c>
      <c r="J220" s="2">
        <f>VLOOKUP(A220,'[1]2025年发货套件透视表'!A:AI,35,FALSE)</f>
        <v>1</v>
      </c>
      <c r="K220" s="2" t="s">
        <v>27</v>
      </c>
      <c r="L220"/>
      <c r="M220"/>
      <c r="N220"/>
      <c r="O220"/>
      <c r="P220"/>
      <c r="Q220"/>
    </row>
    <row r="221" spans="1:18" x14ac:dyDescent="0.25">
      <c r="A221" s="23" t="s">
        <v>561</v>
      </c>
      <c r="B221" t="s">
        <v>559</v>
      </c>
      <c r="C221" t="s">
        <v>560</v>
      </c>
      <c r="D221" t="s">
        <v>560</v>
      </c>
      <c r="E221" t="s">
        <v>31</v>
      </c>
      <c r="G221" s="2">
        <f>VLOOKUP(A221,'[1]2025年发货套件透视表'!A:AG,32,FALSE)</f>
        <v>5</v>
      </c>
      <c r="H221" s="2">
        <f>VLOOKUP(A221,'[1]2025年发货套件透视表'!A:AG,33,FALSE)</f>
        <v>1</v>
      </c>
      <c r="I221" s="2">
        <f>VLOOKUP(A221,'[1]2025年发货套件透视表'!A:AI,34,FALSE)</f>
        <v>5</v>
      </c>
      <c r="J221" s="2">
        <f>VLOOKUP(A221,'[1]2025年发货套件透视表'!A:AI,35,FALSE)</f>
        <v>1</v>
      </c>
      <c r="K221" s="2" t="s">
        <v>27</v>
      </c>
      <c r="L221"/>
      <c r="M221"/>
      <c r="N221"/>
      <c r="O221"/>
      <c r="P221"/>
      <c r="Q221"/>
    </row>
    <row r="222" spans="1:18" x14ac:dyDescent="0.25">
      <c r="A222" s="23" t="s">
        <v>562</v>
      </c>
      <c r="B222" t="s">
        <v>559</v>
      </c>
      <c r="C222" t="s">
        <v>560</v>
      </c>
      <c r="D222" t="s">
        <v>560</v>
      </c>
      <c r="E222" t="s">
        <v>563</v>
      </c>
      <c r="G222" s="2">
        <f>VLOOKUP(A222,'[1]2025年发货套件透视表'!A:AG,32,FALSE)</f>
        <v>1</v>
      </c>
      <c r="H222" s="2">
        <f>VLOOKUP(A222,'[1]2025年发货套件透视表'!A:AG,33,FALSE)</f>
        <v>1</v>
      </c>
      <c r="I222" s="2">
        <f>VLOOKUP(A222,'[1]2025年发货套件透视表'!A:AI,34,FALSE)</f>
        <v>1</v>
      </c>
      <c r="J222" s="2">
        <f>VLOOKUP(A222,'[1]2025年发货套件透视表'!A:AI,35,FALSE)</f>
        <v>1</v>
      </c>
      <c r="K222" s="2" t="s">
        <v>27</v>
      </c>
      <c r="L222"/>
      <c r="M222"/>
      <c r="N222"/>
      <c r="O222"/>
      <c r="P222"/>
      <c r="Q222"/>
    </row>
    <row r="223" spans="1:18" x14ac:dyDescent="0.25">
      <c r="A223" s="23" t="s">
        <v>564</v>
      </c>
      <c r="B223" t="s">
        <v>565</v>
      </c>
      <c r="C223" t="s">
        <v>566</v>
      </c>
      <c r="D223" t="s">
        <v>566</v>
      </c>
      <c r="E223" t="s">
        <v>26</v>
      </c>
      <c r="G223" s="2">
        <f>VLOOKUP(A223,'[1]2025年发货套件透视表'!A:AG,32,FALSE)</f>
        <v>2</v>
      </c>
      <c r="H223" s="2">
        <f>VLOOKUP(A223,'[1]2025年发货套件透视表'!A:AG,33,FALSE)</f>
        <v>2</v>
      </c>
      <c r="I223" s="2">
        <f>VLOOKUP(A223,'[1]2025年发货套件透视表'!A:AI,34,FALSE)</f>
        <v>2</v>
      </c>
      <c r="J223" s="2">
        <f>VLOOKUP(A223,'[1]2025年发货套件透视表'!A:AI,35,FALSE)</f>
        <v>2</v>
      </c>
      <c r="K223" s="2" t="s">
        <v>27</v>
      </c>
      <c r="L223"/>
      <c r="M223"/>
      <c r="N223"/>
      <c r="O223"/>
      <c r="P223"/>
      <c r="Q223"/>
    </row>
    <row r="224" spans="1:18" x14ac:dyDescent="0.25">
      <c r="A224" s="23" t="s">
        <v>567</v>
      </c>
      <c r="B224" t="s">
        <v>568</v>
      </c>
      <c r="C224" t="s">
        <v>569</v>
      </c>
      <c r="D224" t="s">
        <v>569</v>
      </c>
      <c r="E224" t="s">
        <v>26</v>
      </c>
      <c r="G224" s="2">
        <f>VLOOKUP(A224,'[1]2025年发货套件透视表'!A:AG,32,FALSE)</f>
        <v>1</v>
      </c>
      <c r="H224" s="2">
        <f>VLOOKUP(A224,'[1]2025年发货套件透视表'!A:AG,33,FALSE)</f>
        <v>1</v>
      </c>
      <c r="I224" s="2">
        <f>VLOOKUP(A224,'[1]2025年发货套件透视表'!A:AI,34,FALSE)</f>
        <v>1</v>
      </c>
      <c r="J224" s="2">
        <f>VLOOKUP(A224,'[1]2025年发货套件透视表'!A:AI,35,FALSE)</f>
        <v>1</v>
      </c>
      <c r="K224" s="2" t="s">
        <v>27</v>
      </c>
      <c r="L224"/>
      <c r="M224"/>
      <c r="N224"/>
      <c r="O224"/>
      <c r="P224"/>
      <c r="Q224"/>
    </row>
    <row r="225" spans="1:18" x14ac:dyDescent="0.25">
      <c r="A225" s="23" t="s">
        <v>570</v>
      </c>
      <c r="B225" t="s">
        <v>571</v>
      </c>
      <c r="C225" t="s">
        <v>572</v>
      </c>
      <c r="D225" t="s">
        <v>572</v>
      </c>
      <c r="E225" t="s">
        <v>476</v>
      </c>
      <c r="G225" s="2">
        <f>VLOOKUP(A225,'[1]2025年发货套件透视表'!A:AG,32,FALSE)</f>
        <v>6</v>
      </c>
      <c r="H225" s="2">
        <f>VLOOKUP(A225,'[1]2025年发货套件透视表'!A:AG,33,FALSE)</f>
        <v>1</v>
      </c>
      <c r="I225" s="2">
        <f>VLOOKUP(A225,'[1]2025年发货套件透视表'!A:AI,34,FALSE)</f>
        <v>6</v>
      </c>
      <c r="J225" s="2">
        <f>VLOOKUP(A225,'[1]2025年发货套件透视表'!A:AI,35,FALSE)</f>
        <v>1</v>
      </c>
      <c r="K225" s="2" t="s">
        <v>27</v>
      </c>
      <c r="L225"/>
      <c r="M225"/>
      <c r="N225"/>
      <c r="O225"/>
      <c r="P225"/>
      <c r="Q225"/>
    </row>
    <row r="226" spans="1:18" x14ac:dyDescent="0.25">
      <c r="A226" s="23" t="s">
        <v>573</v>
      </c>
      <c r="B226" t="s">
        <v>571</v>
      </c>
      <c r="C226" t="s">
        <v>572</v>
      </c>
      <c r="D226" t="s">
        <v>572</v>
      </c>
      <c r="E226" t="s">
        <v>574</v>
      </c>
      <c r="G226" s="2">
        <f>VLOOKUP(A226,'[1]2025年发货套件透视表'!A:AG,32,FALSE)</f>
        <v>1</v>
      </c>
      <c r="H226" s="2">
        <f>VLOOKUP(A226,'[1]2025年发货套件透视表'!A:AG,33,FALSE)</f>
        <v>1</v>
      </c>
      <c r="I226" s="2">
        <f>VLOOKUP(A226,'[1]2025年发货套件透视表'!A:AI,34,FALSE)</f>
        <v>1</v>
      </c>
      <c r="J226" s="2">
        <f>VLOOKUP(A226,'[1]2025年发货套件透视表'!A:AI,35,FALSE)</f>
        <v>1</v>
      </c>
      <c r="K226" s="2" t="s">
        <v>27</v>
      </c>
      <c r="L226"/>
      <c r="M226"/>
      <c r="N226"/>
      <c r="O226"/>
      <c r="P226"/>
      <c r="Q226"/>
    </row>
    <row r="227" spans="1:18" x14ac:dyDescent="0.25">
      <c r="A227" s="23" t="s">
        <v>575</v>
      </c>
      <c r="B227" t="s">
        <v>576</v>
      </c>
      <c r="C227" t="s">
        <v>577</v>
      </c>
      <c r="D227" t="s">
        <v>577</v>
      </c>
      <c r="E227" t="s">
        <v>26</v>
      </c>
      <c r="G227" s="2">
        <f>VLOOKUP(A227,'[1]2025年发货套件透视表'!A:AG,32,FALSE)</f>
        <v>10</v>
      </c>
      <c r="H227" s="2">
        <f>VLOOKUP(A227,'[1]2025年发货套件透视表'!A:AG,33,FALSE)</f>
        <v>1</v>
      </c>
      <c r="I227" s="2">
        <f>VLOOKUP(A227,'[1]2025年发货套件透视表'!A:AI,34,FALSE)</f>
        <v>10</v>
      </c>
      <c r="J227" s="2">
        <f>VLOOKUP(A227,'[1]2025年发货套件透视表'!A:AI,35,FALSE)</f>
        <v>1</v>
      </c>
      <c r="K227" s="2" t="s">
        <v>27</v>
      </c>
      <c r="L227"/>
      <c r="M227"/>
      <c r="N227"/>
      <c r="O227"/>
      <c r="P227"/>
      <c r="Q227"/>
    </row>
    <row r="228" spans="1:18" x14ac:dyDescent="0.25">
      <c r="A228" s="23" t="s">
        <v>578</v>
      </c>
      <c r="B228" t="s">
        <v>579</v>
      </c>
      <c r="C228" t="s">
        <v>580</v>
      </c>
      <c r="D228" t="s">
        <v>581</v>
      </c>
      <c r="E228" t="s">
        <v>582</v>
      </c>
      <c r="G228" s="2">
        <f>VLOOKUP(A228,'[1]2025年发货套件透视表'!A:AG,32,FALSE)</f>
        <v>4</v>
      </c>
      <c r="H228" s="2">
        <f>VLOOKUP(A228,'[1]2025年发货套件透视表'!A:AG,33,FALSE)</f>
        <v>3</v>
      </c>
      <c r="I228" s="2">
        <f>VLOOKUP(A228,'[1]2025年发货套件透视表'!A:AI,34,FALSE)</f>
        <v>13</v>
      </c>
      <c r="J228" s="2">
        <f>VLOOKUP(A228,'[1]2025年发货套件透视表'!A:AI,35,FALSE)</f>
        <v>6</v>
      </c>
      <c r="K228" s="2" t="s">
        <v>27</v>
      </c>
      <c r="L228"/>
      <c r="M228"/>
      <c r="N228"/>
      <c r="O228" s="24">
        <f>G228</f>
        <v>4</v>
      </c>
      <c r="P228" s="24">
        <f>CEILING(O228*1.5,10)</f>
        <v>10</v>
      </c>
      <c r="Q228" s="25" t="str">
        <f>K228</f>
        <v>套</v>
      </c>
      <c r="R228" t="s">
        <v>39</v>
      </c>
    </row>
    <row r="229" spans="1:18" x14ac:dyDescent="0.25">
      <c r="A229" s="23" t="s">
        <v>583</v>
      </c>
      <c r="B229" t="s">
        <v>584</v>
      </c>
      <c r="C229" t="s">
        <v>585</v>
      </c>
      <c r="D229" t="s">
        <v>585</v>
      </c>
      <c r="E229" t="s">
        <v>586</v>
      </c>
      <c r="G229" s="2">
        <f>VLOOKUP(A229,'[1]2025年发货套件透视表'!A:AG,32,FALSE)</f>
        <v>0</v>
      </c>
      <c r="H229" s="2">
        <f>VLOOKUP(A229,'[1]2025年发货套件透视表'!A:AG,33,FALSE)</f>
        <v>0</v>
      </c>
      <c r="I229" s="2">
        <f>VLOOKUP(A229,'[1]2025年发货套件透视表'!A:AI,34,FALSE)</f>
        <v>6</v>
      </c>
      <c r="J229" s="2">
        <f>VLOOKUP(A229,'[1]2025年发货套件透视表'!A:AI,35,FALSE)</f>
        <v>2</v>
      </c>
      <c r="K229" s="2" t="s">
        <v>27</v>
      </c>
      <c r="L229"/>
      <c r="M229"/>
      <c r="N229"/>
      <c r="O229"/>
      <c r="P229"/>
      <c r="Q229"/>
    </row>
    <row r="230" spans="1:18" x14ac:dyDescent="0.25">
      <c r="A230" s="23" t="s">
        <v>587</v>
      </c>
      <c r="B230" t="s">
        <v>584</v>
      </c>
      <c r="C230" t="s">
        <v>585</v>
      </c>
      <c r="D230" t="s">
        <v>585</v>
      </c>
      <c r="E230" t="s">
        <v>582</v>
      </c>
      <c r="G230" s="2">
        <f>VLOOKUP(A230,'[1]2025年发货套件透视表'!A:AG,32,FALSE)</f>
        <v>2</v>
      </c>
      <c r="H230" s="2">
        <f>VLOOKUP(A230,'[1]2025年发货套件透视表'!A:AG,33,FALSE)</f>
        <v>2</v>
      </c>
      <c r="I230" s="2">
        <f>VLOOKUP(A230,'[1]2025年发货套件透视表'!A:AI,34,FALSE)</f>
        <v>2</v>
      </c>
      <c r="J230" s="2">
        <f>VLOOKUP(A230,'[1]2025年发货套件透视表'!A:AI,35,FALSE)</f>
        <v>2</v>
      </c>
      <c r="K230" s="2" t="s">
        <v>27</v>
      </c>
      <c r="L230"/>
      <c r="M230"/>
      <c r="N230"/>
      <c r="O230"/>
      <c r="P230"/>
      <c r="Q230"/>
    </row>
    <row r="231" spans="1:18" x14ac:dyDescent="0.25">
      <c r="A231" s="23" t="s">
        <v>588</v>
      </c>
      <c r="B231" t="s">
        <v>589</v>
      </c>
      <c r="C231" t="s">
        <v>590</v>
      </c>
      <c r="D231" t="s">
        <v>590</v>
      </c>
      <c r="E231" t="s">
        <v>586</v>
      </c>
      <c r="G231" s="2">
        <f>VLOOKUP(A231,'[1]2025年发货套件透视表'!A:AG,32,FALSE)</f>
        <v>0</v>
      </c>
      <c r="H231" s="2">
        <f>VLOOKUP(A231,'[1]2025年发货套件透视表'!A:AG,33,FALSE)</f>
        <v>0</v>
      </c>
      <c r="I231" s="2">
        <f>VLOOKUP(A231,'[1]2025年发货套件透视表'!A:AI,34,FALSE)</f>
        <v>1</v>
      </c>
      <c r="J231" s="2">
        <f>VLOOKUP(A231,'[1]2025年发货套件透视表'!A:AI,35,FALSE)</f>
        <v>1</v>
      </c>
      <c r="K231" s="2" t="s">
        <v>27</v>
      </c>
      <c r="L231"/>
      <c r="M231"/>
      <c r="N231"/>
      <c r="O231"/>
      <c r="P231"/>
      <c r="Q231"/>
    </row>
    <row r="232" spans="1:18" x14ac:dyDescent="0.25">
      <c r="A232" s="23" t="s">
        <v>591</v>
      </c>
      <c r="B232" t="s">
        <v>592</v>
      </c>
      <c r="C232" t="s">
        <v>593</v>
      </c>
      <c r="D232" t="s">
        <v>593</v>
      </c>
      <c r="E232" t="s">
        <v>586</v>
      </c>
      <c r="G232" s="2">
        <f>VLOOKUP(A232,'[1]2025年发货套件透视表'!A:AG,32,FALSE)</f>
        <v>4</v>
      </c>
      <c r="H232" s="2">
        <f>VLOOKUP(A232,'[1]2025年发货套件透视表'!A:AG,33,FALSE)</f>
        <v>2</v>
      </c>
      <c r="I232" s="2">
        <f>VLOOKUP(A232,'[1]2025年发货套件透视表'!A:AI,34,FALSE)</f>
        <v>14</v>
      </c>
      <c r="J232" s="2">
        <f>VLOOKUP(A232,'[1]2025年发货套件透视表'!A:AI,35,FALSE)</f>
        <v>10</v>
      </c>
      <c r="K232" s="2" t="s">
        <v>27</v>
      </c>
      <c r="L232"/>
      <c r="M232"/>
      <c r="N232"/>
      <c r="O232"/>
      <c r="P232"/>
      <c r="Q232"/>
    </row>
    <row r="233" spans="1:18" x14ac:dyDescent="0.25">
      <c r="A233" s="23" t="s">
        <v>594</v>
      </c>
      <c r="B233" t="s">
        <v>595</v>
      </c>
      <c r="C233" t="s">
        <v>596</v>
      </c>
      <c r="D233" t="s">
        <v>596</v>
      </c>
      <c r="E233" t="s">
        <v>586</v>
      </c>
      <c r="G233" s="2">
        <f>VLOOKUP(A233,'[1]2025年发货套件透视表'!A:AG,32,FALSE)</f>
        <v>5</v>
      </c>
      <c r="H233" s="2">
        <f>VLOOKUP(A233,'[1]2025年发货套件透视表'!A:AG,33,FALSE)</f>
        <v>1</v>
      </c>
      <c r="I233" s="2">
        <f>VLOOKUP(A233,'[1]2025年发货套件透视表'!A:AI,34,FALSE)</f>
        <v>6</v>
      </c>
      <c r="J233" s="2">
        <f>VLOOKUP(A233,'[1]2025年发货套件透视表'!A:AI,35,FALSE)</f>
        <v>2</v>
      </c>
      <c r="K233" s="2" t="s">
        <v>27</v>
      </c>
      <c r="L233"/>
      <c r="M233"/>
      <c r="N233"/>
      <c r="O233"/>
      <c r="P233"/>
      <c r="Q233"/>
    </row>
    <row r="234" spans="1:18" x14ac:dyDescent="0.25">
      <c r="A234" s="23" t="s">
        <v>597</v>
      </c>
      <c r="B234" t="s">
        <v>595</v>
      </c>
      <c r="C234" t="s">
        <v>596</v>
      </c>
      <c r="D234" t="s">
        <v>596</v>
      </c>
      <c r="E234" t="s">
        <v>598</v>
      </c>
      <c r="G234" s="2">
        <f>VLOOKUP(A234,'[1]2025年发货套件透视表'!A:AG,32,FALSE)</f>
        <v>8</v>
      </c>
      <c r="H234" s="2">
        <f>VLOOKUP(A234,'[1]2025年发货套件透视表'!A:AG,33,FALSE)</f>
        <v>1</v>
      </c>
      <c r="I234" s="2">
        <f>VLOOKUP(A234,'[1]2025年发货套件透视表'!A:AI,34,FALSE)</f>
        <v>8</v>
      </c>
      <c r="J234" s="2">
        <f>VLOOKUP(A234,'[1]2025年发货套件透视表'!A:AI,35,FALSE)</f>
        <v>1</v>
      </c>
      <c r="K234" s="2" t="s">
        <v>27</v>
      </c>
      <c r="L234"/>
      <c r="M234"/>
      <c r="N234"/>
      <c r="O234"/>
      <c r="P234"/>
      <c r="Q234"/>
    </row>
    <row r="235" spans="1:18" x14ac:dyDescent="0.25">
      <c r="A235" s="23" t="s">
        <v>599</v>
      </c>
      <c r="B235" t="s">
        <v>600</v>
      </c>
      <c r="C235" t="s">
        <v>601</v>
      </c>
      <c r="D235" t="s">
        <v>602</v>
      </c>
      <c r="E235" t="s">
        <v>26</v>
      </c>
      <c r="G235" s="2">
        <f>VLOOKUP(A235,'[1]2025年发货套件透视表'!A:AG,32,FALSE)</f>
        <v>0</v>
      </c>
      <c r="H235" s="2">
        <f>VLOOKUP(A235,'[1]2025年发货套件透视表'!A:AG,33,FALSE)</f>
        <v>0</v>
      </c>
      <c r="I235" s="2">
        <f>VLOOKUP(A235,'[1]2025年发货套件透视表'!A:AI,34,FALSE)</f>
        <v>2</v>
      </c>
      <c r="J235" s="2">
        <f>VLOOKUP(A235,'[1]2025年发货套件透视表'!A:AI,35,FALSE)</f>
        <v>1</v>
      </c>
      <c r="K235" s="2" t="s">
        <v>27</v>
      </c>
      <c r="L235"/>
      <c r="M235"/>
      <c r="N235"/>
      <c r="O235"/>
      <c r="P235"/>
      <c r="Q235"/>
    </row>
    <row r="236" spans="1:18" x14ac:dyDescent="0.25">
      <c r="A236" s="23" t="s">
        <v>603</v>
      </c>
      <c r="B236" t="s">
        <v>604</v>
      </c>
      <c r="C236" t="s">
        <v>605</v>
      </c>
      <c r="D236" t="s">
        <v>606</v>
      </c>
      <c r="E236" t="s">
        <v>26</v>
      </c>
      <c r="G236" s="2">
        <f>VLOOKUP(A236,'[1]2025年发货套件透视表'!A:AG,32,FALSE)</f>
        <v>123</v>
      </c>
      <c r="H236" s="2">
        <f>VLOOKUP(A236,'[1]2025年发货套件透视表'!A:AG,33,FALSE)</f>
        <v>21</v>
      </c>
      <c r="I236" s="2">
        <f>VLOOKUP(A236,'[1]2025年发货套件透视表'!A:AI,34,FALSE)</f>
        <v>163</v>
      </c>
      <c r="J236" s="2">
        <f>VLOOKUP(A236,'[1]2025年发货套件透视表'!A:AI,35,FALSE)</f>
        <v>35</v>
      </c>
      <c r="K236" s="2" t="s">
        <v>27</v>
      </c>
      <c r="L236"/>
      <c r="M236"/>
      <c r="N236"/>
      <c r="O236" s="24">
        <f>G236</f>
        <v>123</v>
      </c>
      <c r="P236" s="24">
        <f>CEILING(O236*1.5,10)</f>
        <v>190</v>
      </c>
      <c r="Q236" s="25" t="str">
        <f>K236</f>
        <v>套</v>
      </c>
      <c r="R236" t="s">
        <v>39</v>
      </c>
    </row>
    <row r="237" spans="1:18" x14ac:dyDescent="0.25">
      <c r="A237" s="23" t="s">
        <v>607</v>
      </c>
      <c r="B237" t="s">
        <v>604</v>
      </c>
      <c r="C237" t="s">
        <v>605</v>
      </c>
      <c r="D237" t="s">
        <v>606</v>
      </c>
      <c r="E237" t="s">
        <v>31</v>
      </c>
      <c r="G237" s="2">
        <f>VLOOKUP(A237,'[1]2025年发货套件透视表'!A:AG,32,FALSE)</f>
        <v>33</v>
      </c>
      <c r="H237" s="2">
        <f>VLOOKUP(A237,'[1]2025年发货套件透视表'!A:AG,33,FALSE)</f>
        <v>13</v>
      </c>
      <c r="I237" s="2">
        <f>VLOOKUP(A237,'[1]2025年发货套件透视表'!A:AI,34,FALSE)</f>
        <v>33</v>
      </c>
      <c r="J237" s="2">
        <f>VLOOKUP(A237,'[1]2025年发货套件透视表'!A:AI,35,FALSE)</f>
        <v>13</v>
      </c>
      <c r="K237" s="2" t="s">
        <v>27</v>
      </c>
      <c r="L237"/>
      <c r="M237"/>
      <c r="N237"/>
      <c r="O237"/>
      <c r="P237"/>
      <c r="Q237"/>
      <c r="R237" t="s">
        <v>58</v>
      </c>
    </row>
    <row r="238" spans="1:18" x14ac:dyDescent="0.25">
      <c r="A238" s="28" t="s">
        <v>608</v>
      </c>
      <c r="B238" s="29" t="s">
        <v>609</v>
      </c>
      <c r="C238" s="29" t="s">
        <v>610</v>
      </c>
      <c r="D238" s="29" t="s">
        <v>610</v>
      </c>
      <c r="E238" s="29" t="s">
        <v>586</v>
      </c>
      <c r="G238" s="2">
        <f>VLOOKUP(A238,'[1]2025年发货套件透视表'!A:AG,32,FALSE)</f>
        <v>3</v>
      </c>
      <c r="H238" s="2">
        <f>VLOOKUP(A238,'[1]2025年发货套件透视表'!A:AG,33,FALSE)</f>
        <v>3</v>
      </c>
      <c r="I238" s="2">
        <f>VLOOKUP(A238,'[1]2025年发货套件透视表'!A:AI,34,FALSE)</f>
        <v>9</v>
      </c>
      <c r="J238" s="2">
        <f>VLOOKUP(A238,'[1]2025年发货套件透视表'!A:AI,35,FALSE)</f>
        <v>8</v>
      </c>
      <c r="K238" s="2" t="s">
        <v>27</v>
      </c>
      <c r="L238"/>
      <c r="M238"/>
      <c r="N238"/>
      <c r="O238" s="24">
        <f>G238</f>
        <v>3</v>
      </c>
      <c r="P238" s="24">
        <f>CEILING(O238*1.5,10)</f>
        <v>10</v>
      </c>
      <c r="Q238" s="25" t="str">
        <f>K238</f>
        <v>套</v>
      </c>
      <c r="R238" t="s">
        <v>39</v>
      </c>
    </row>
    <row r="239" spans="1:18" x14ac:dyDescent="0.25">
      <c r="A239" s="23" t="s">
        <v>611</v>
      </c>
      <c r="B239" t="s">
        <v>612</v>
      </c>
      <c r="C239" t="s">
        <v>613</v>
      </c>
      <c r="D239" t="s">
        <v>614</v>
      </c>
      <c r="E239" t="s">
        <v>615</v>
      </c>
      <c r="G239" s="2">
        <f>VLOOKUP(A239,'[1]2025年发货套件透视表'!A:AG,32,FALSE)</f>
        <v>0</v>
      </c>
      <c r="H239" s="2">
        <f>VLOOKUP(A239,'[1]2025年发货套件透视表'!A:AG,33,FALSE)</f>
        <v>0</v>
      </c>
      <c r="I239" s="2">
        <f>VLOOKUP(A239,'[1]2025年发货套件透视表'!A:AI,34,FALSE)</f>
        <v>3</v>
      </c>
      <c r="J239" s="2">
        <f>VLOOKUP(A239,'[1]2025年发货套件透视表'!A:AI,35,FALSE)</f>
        <v>1</v>
      </c>
      <c r="K239" s="2" t="s">
        <v>27</v>
      </c>
      <c r="L239"/>
      <c r="M239"/>
      <c r="N239"/>
      <c r="O239"/>
      <c r="P239"/>
      <c r="Q239"/>
    </row>
    <row r="240" spans="1:18" x14ac:dyDescent="0.25">
      <c r="A240" s="23" t="s">
        <v>616</v>
      </c>
      <c r="B240" t="s">
        <v>612</v>
      </c>
      <c r="C240" t="s">
        <v>613</v>
      </c>
      <c r="D240" t="s">
        <v>614</v>
      </c>
      <c r="E240" t="s">
        <v>31</v>
      </c>
      <c r="G240" s="2">
        <f>VLOOKUP(A240,'[1]2025年发货套件透视表'!A:AG,32,FALSE)</f>
        <v>0</v>
      </c>
      <c r="H240" s="2">
        <f>VLOOKUP(A240,'[1]2025年发货套件透视表'!A:AG,33,FALSE)</f>
        <v>0</v>
      </c>
      <c r="I240" s="2">
        <f>VLOOKUP(A240,'[1]2025年发货套件透视表'!A:AI,34,FALSE)</f>
        <v>2.5</v>
      </c>
      <c r="J240" s="2">
        <f>VLOOKUP(A240,'[1]2025年发货套件透视表'!A:AI,35,FALSE)</f>
        <v>1</v>
      </c>
      <c r="K240" s="2" t="s">
        <v>27</v>
      </c>
      <c r="L240"/>
      <c r="M240"/>
      <c r="N240"/>
      <c r="O240"/>
      <c r="P240"/>
      <c r="Q240"/>
    </row>
    <row r="241" spans="1:18" x14ac:dyDescent="0.25">
      <c r="A241" s="23" t="s">
        <v>617</v>
      </c>
      <c r="B241" t="s">
        <v>612</v>
      </c>
      <c r="C241" t="s">
        <v>613</v>
      </c>
      <c r="D241" t="s">
        <v>614</v>
      </c>
      <c r="E241" t="s">
        <v>618</v>
      </c>
      <c r="G241" s="2">
        <f>VLOOKUP(A241,'[1]2025年发货套件透视表'!A:AG,32,FALSE)</f>
        <v>0</v>
      </c>
      <c r="H241" s="2">
        <f>VLOOKUP(A241,'[1]2025年发货套件透视表'!A:AG,33,FALSE)</f>
        <v>0</v>
      </c>
      <c r="I241" s="2">
        <f>VLOOKUP(A241,'[1]2025年发货套件透视表'!A:AI,34,FALSE)</f>
        <v>1</v>
      </c>
      <c r="J241" s="2">
        <f>VLOOKUP(A241,'[1]2025年发货套件透视表'!A:AI,35,FALSE)</f>
        <v>1</v>
      </c>
      <c r="K241" s="2" t="s">
        <v>27</v>
      </c>
      <c r="L241"/>
      <c r="M241"/>
      <c r="N241"/>
      <c r="O241"/>
      <c r="P241"/>
      <c r="Q241"/>
    </row>
    <row r="242" spans="1:18" x14ac:dyDescent="0.25">
      <c r="A242" s="23" t="s">
        <v>619</v>
      </c>
      <c r="B242" t="s">
        <v>612</v>
      </c>
      <c r="C242" t="s">
        <v>613</v>
      </c>
      <c r="D242" t="s">
        <v>614</v>
      </c>
      <c r="E242" t="s">
        <v>620</v>
      </c>
      <c r="G242" s="2">
        <f>VLOOKUP(A242,'[1]2025年发货套件透视表'!A:AG,32,FALSE)</f>
        <v>1</v>
      </c>
      <c r="H242" s="2">
        <f>VLOOKUP(A242,'[1]2025年发货套件透视表'!A:AG,33,FALSE)</f>
        <v>1</v>
      </c>
      <c r="I242" s="2">
        <f>VLOOKUP(A242,'[1]2025年发货套件透视表'!A:AI,34,FALSE)</f>
        <v>1</v>
      </c>
      <c r="J242" s="2">
        <f>VLOOKUP(A242,'[1]2025年发货套件透视表'!A:AI,35,FALSE)</f>
        <v>1</v>
      </c>
      <c r="K242" s="2" t="s">
        <v>27</v>
      </c>
      <c r="L242"/>
      <c r="M242"/>
      <c r="N242"/>
      <c r="O242"/>
      <c r="P242"/>
      <c r="Q242"/>
    </row>
    <row r="243" spans="1:18" x14ac:dyDescent="0.25">
      <c r="A243" s="23" t="s">
        <v>621</v>
      </c>
      <c r="B243" t="s">
        <v>612</v>
      </c>
      <c r="C243" t="s">
        <v>613</v>
      </c>
      <c r="D243" t="s">
        <v>614</v>
      </c>
      <c r="E243" t="s">
        <v>622</v>
      </c>
      <c r="G243" s="2">
        <f>VLOOKUP(A243,'[1]2025年发货套件透视表'!A:AG,32,FALSE)</f>
        <v>1</v>
      </c>
      <c r="H243" s="2">
        <f>VLOOKUP(A243,'[1]2025年发货套件透视表'!A:AG,33,FALSE)</f>
        <v>1</v>
      </c>
      <c r="I243" s="2">
        <f>VLOOKUP(A243,'[1]2025年发货套件透视表'!A:AI,34,FALSE)</f>
        <v>3</v>
      </c>
      <c r="J243" s="2">
        <f>VLOOKUP(A243,'[1]2025年发货套件透视表'!A:AI,35,FALSE)</f>
        <v>2</v>
      </c>
      <c r="K243" s="2" t="s">
        <v>27</v>
      </c>
      <c r="L243"/>
      <c r="M243"/>
      <c r="N243"/>
      <c r="O243"/>
      <c r="P243"/>
      <c r="Q243"/>
    </row>
    <row r="244" spans="1:18" x14ac:dyDescent="0.25">
      <c r="A244" s="23" t="s">
        <v>623</v>
      </c>
      <c r="B244" t="s">
        <v>624</v>
      </c>
      <c r="C244" t="s">
        <v>625</v>
      </c>
      <c r="D244" t="s">
        <v>625</v>
      </c>
      <c r="E244" t="s">
        <v>586</v>
      </c>
      <c r="G244" s="2">
        <f>VLOOKUP(A244,'[1]2025年发货套件透视表'!A:AG,32,FALSE)</f>
        <v>0</v>
      </c>
      <c r="H244" s="2">
        <f>VLOOKUP(A244,'[1]2025年发货套件透视表'!A:AG,33,FALSE)</f>
        <v>0</v>
      </c>
      <c r="I244" s="2">
        <f>VLOOKUP(A244,'[1]2025年发货套件透视表'!A:AI,34,FALSE)</f>
        <v>8</v>
      </c>
      <c r="J244" s="2">
        <f>VLOOKUP(A244,'[1]2025年发货套件透视表'!A:AI,35,FALSE)</f>
        <v>3</v>
      </c>
      <c r="K244" s="2" t="s">
        <v>27</v>
      </c>
      <c r="L244"/>
      <c r="M244"/>
      <c r="N244"/>
      <c r="O244"/>
      <c r="P244"/>
      <c r="Q244"/>
    </row>
    <row r="245" spans="1:18" x14ac:dyDescent="0.25">
      <c r="A245" s="23" t="s">
        <v>626</v>
      </c>
      <c r="B245" t="s">
        <v>579</v>
      </c>
      <c r="C245" t="s">
        <v>580</v>
      </c>
      <c r="D245" t="s">
        <v>580</v>
      </c>
      <c r="E245" t="s">
        <v>586</v>
      </c>
      <c r="G245" s="2">
        <f>VLOOKUP(A245,'[1]2025年发货套件透视表'!A:AG,32,FALSE)</f>
        <v>6</v>
      </c>
      <c r="H245" s="2">
        <f>VLOOKUP(A245,'[1]2025年发货套件透视表'!A:AG,33,FALSE)</f>
        <v>5</v>
      </c>
      <c r="I245" s="2">
        <f>VLOOKUP(A245,'[1]2025年发货套件透视表'!A:AI,34,FALSE)</f>
        <v>15</v>
      </c>
      <c r="J245" s="2">
        <f>VLOOKUP(A245,'[1]2025年发货套件透视表'!A:AI,35,FALSE)</f>
        <v>9</v>
      </c>
      <c r="K245" s="2" t="s">
        <v>27</v>
      </c>
      <c r="L245"/>
      <c r="M245"/>
      <c r="N245"/>
      <c r="O245" s="24">
        <f>G245</f>
        <v>6</v>
      </c>
      <c r="P245" s="24">
        <f>CEILING(O245*1.5,10)</f>
        <v>10</v>
      </c>
      <c r="Q245" s="25" t="str">
        <f>K245</f>
        <v>套</v>
      </c>
      <c r="R245" t="s">
        <v>39</v>
      </c>
    </row>
    <row r="246" spans="1:18" x14ac:dyDescent="0.25">
      <c r="A246" s="23" t="s">
        <v>627</v>
      </c>
      <c r="B246" t="s">
        <v>579</v>
      </c>
      <c r="C246" t="s">
        <v>580</v>
      </c>
      <c r="D246" t="s">
        <v>580</v>
      </c>
      <c r="E246" t="s">
        <v>582</v>
      </c>
      <c r="G246" s="2">
        <f>VLOOKUP(A246,'[1]2025年发货套件透视表'!A:AG,32,FALSE)</f>
        <v>0</v>
      </c>
      <c r="H246" s="2">
        <f>VLOOKUP(A246,'[1]2025年发货套件透视表'!A:AG,33,FALSE)</f>
        <v>0</v>
      </c>
      <c r="I246" s="2">
        <f>VLOOKUP(A246,'[1]2025年发货套件透视表'!A:AI,34,FALSE)</f>
        <v>10</v>
      </c>
      <c r="J246" s="2">
        <f>VLOOKUP(A246,'[1]2025年发货套件透视表'!A:AI,35,FALSE)</f>
        <v>1</v>
      </c>
      <c r="K246" s="2" t="s">
        <v>27</v>
      </c>
      <c r="L246"/>
      <c r="M246"/>
      <c r="N246"/>
      <c r="O246"/>
      <c r="P246"/>
      <c r="Q246"/>
    </row>
    <row r="247" spans="1:18" x14ac:dyDescent="0.25">
      <c r="A247" s="23" t="s">
        <v>628</v>
      </c>
      <c r="B247" t="s">
        <v>629</v>
      </c>
      <c r="C247" t="s">
        <v>630</v>
      </c>
      <c r="D247" t="s">
        <v>631</v>
      </c>
      <c r="E247" t="s">
        <v>26</v>
      </c>
      <c r="G247" s="2">
        <f>VLOOKUP(A247,'[1]2025年发货套件透视表'!A:AG,32,FALSE)</f>
        <v>0</v>
      </c>
      <c r="H247" s="2">
        <f>VLOOKUP(A247,'[1]2025年发货套件透视表'!A:AG,33,FALSE)</f>
        <v>0</v>
      </c>
      <c r="I247" s="2">
        <f>VLOOKUP(A247,'[1]2025年发货套件透视表'!A:AI,34,FALSE)</f>
        <v>11</v>
      </c>
      <c r="J247" s="2">
        <f>VLOOKUP(A247,'[1]2025年发货套件透视表'!A:AI,35,FALSE)</f>
        <v>3</v>
      </c>
      <c r="K247" s="2" t="s">
        <v>27</v>
      </c>
      <c r="L247"/>
      <c r="M247"/>
      <c r="N247"/>
      <c r="O247"/>
      <c r="P247"/>
      <c r="Q247"/>
    </row>
    <row r="248" spans="1:18" x14ac:dyDescent="0.25">
      <c r="A248" s="28" t="s">
        <v>632</v>
      </c>
      <c r="B248" s="29" t="s">
        <v>633</v>
      </c>
      <c r="C248" s="29" t="s">
        <v>634</v>
      </c>
      <c r="D248" s="29" t="s">
        <v>634</v>
      </c>
      <c r="E248" s="29" t="s">
        <v>635</v>
      </c>
      <c r="G248" s="2">
        <f>VLOOKUP(A248,'[1]2025年发货套件透视表'!A:AG,32,FALSE)</f>
        <v>108</v>
      </c>
      <c r="H248" s="2">
        <f>VLOOKUP(A248,'[1]2025年发货套件透视表'!A:AG,33,FALSE)</f>
        <v>14</v>
      </c>
      <c r="I248" s="2">
        <f>VLOOKUP(A248,'[1]2025年发货套件透视表'!A:AI,34,FALSE)</f>
        <v>131</v>
      </c>
      <c r="J248" s="2">
        <f>VLOOKUP(A248,'[1]2025年发货套件透视表'!A:AI,35,FALSE)</f>
        <v>20</v>
      </c>
      <c r="K248" s="2" t="s">
        <v>27</v>
      </c>
      <c r="L248"/>
      <c r="M248"/>
      <c r="N248"/>
      <c r="O248" s="24">
        <f>G248</f>
        <v>108</v>
      </c>
      <c r="P248" s="24">
        <f>CEILING(O248*1.5,10)</f>
        <v>170</v>
      </c>
      <c r="Q248" s="25" t="str">
        <f>K248</f>
        <v>套</v>
      </c>
      <c r="R248" t="s">
        <v>39</v>
      </c>
    </row>
    <row r="249" spans="1:18" x14ac:dyDescent="0.25">
      <c r="A249" s="23" t="s">
        <v>636</v>
      </c>
      <c r="B249" t="s">
        <v>633</v>
      </c>
      <c r="C249" t="s">
        <v>634</v>
      </c>
      <c r="D249" t="s">
        <v>634</v>
      </c>
      <c r="E249" t="s">
        <v>637</v>
      </c>
      <c r="G249" s="2">
        <f>VLOOKUP(A249,'[1]2025年发货套件透视表'!A:AG,32,FALSE)</f>
        <v>2</v>
      </c>
      <c r="H249" s="2">
        <f>VLOOKUP(A249,'[1]2025年发货套件透视表'!A:AG,33,FALSE)</f>
        <v>2</v>
      </c>
      <c r="I249" s="2">
        <f>VLOOKUP(A249,'[1]2025年发货套件透视表'!A:AI,34,FALSE)</f>
        <v>2</v>
      </c>
      <c r="J249" s="2">
        <f>VLOOKUP(A249,'[1]2025年发货套件透视表'!A:AI,35,FALSE)</f>
        <v>2</v>
      </c>
      <c r="K249" s="2" t="s">
        <v>27</v>
      </c>
      <c r="L249"/>
      <c r="M249"/>
      <c r="N249"/>
      <c r="O249"/>
      <c r="P249"/>
      <c r="Q249"/>
    </row>
    <row r="250" spans="1:18" x14ac:dyDescent="0.25">
      <c r="A250" s="23" t="s">
        <v>638</v>
      </c>
      <c r="B250" t="s">
        <v>639</v>
      </c>
      <c r="C250" t="s">
        <v>640</v>
      </c>
      <c r="D250" t="s">
        <v>640</v>
      </c>
      <c r="E250" t="s">
        <v>635</v>
      </c>
      <c r="G250" s="2">
        <f>VLOOKUP(A250,'[1]2025年发货套件透视表'!A:AG,32,FALSE)</f>
        <v>2</v>
      </c>
      <c r="H250" s="2">
        <f>VLOOKUP(A250,'[1]2025年发货套件透视表'!A:AG,33,FALSE)</f>
        <v>1</v>
      </c>
      <c r="I250" s="2">
        <f>VLOOKUP(A250,'[1]2025年发货套件透视表'!A:AI,34,FALSE)</f>
        <v>2</v>
      </c>
      <c r="J250" s="2">
        <f>VLOOKUP(A250,'[1]2025年发货套件透视表'!A:AI,35,FALSE)</f>
        <v>1</v>
      </c>
      <c r="K250" s="2" t="s">
        <v>27</v>
      </c>
      <c r="L250"/>
      <c r="M250"/>
      <c r="N250"/>
      <c r="O250"/>
      <c r="P250"/>
      <c r="Q250"/>
    </row>
    <row r="251" spans="1:18" x14ac:dyDescent="0.25">
      <c r="A251" s="23" t="s">
        <v>641</v>
      </c>
      <c r="B251" t="s">
        <v>642</v>
      </c>
      <c r="C251" t="s">
        <v>643</v>
      </c>
      <c r="D251" t="s">
        <v>643</v>
      </c>
      <c r="E251" t="s">
        <v>644</v>
      </c>
      <c r="G251" s="2">
        <f>VLOOKUP(A251,'[1]2025年发货套件透视表'!A:AG,32,FALSE)</f>
        <v>5</v>
      </c>
      <c r="H251" s="2">
        <f>VLOOKUP(A251,'[1]2025年发货套件透视表'!A:AG,33,FALSE)</f>
        <v>1</v>
      </c>
      <c r="I251" s="2">
        <f>VLOOKUP(A251,'[1]2025年发货套件透视表'!A:AI,34,FALSE)</f>
        <v>5</v>
      </c>
      <c r="J251" s="2">
        <f>VLOOKUP(A251,'[1]2025年发货套件透视表'!A:AI,35,FALSE)</f>
        <v>1</v>
      </c>
      <c r="K251" s="2" t="s">
        <v>27</v>
      </c>
      <c r="L251"/>
      <c r="M251"/>
      <c r="N251"/>
      <c r="O251"/>
      <c r="P251"/>
      <c r="Q251"/>
    </row>
    <row r="252" spans="1:18" x14ac:dyDescent="0.25">
      <c r="A252" s="23" t="s">
        <v>645</v>
      </c>
      <c r="B252" t="s">
        <v>642</v>
      </c>
      <c r="C252" t="s">
        <v>643</v>
      </c>
      <c r="D252" t="s">
        <v>643</v>
      </c>
      <c r="E252" t="s">
        <v>218</v>
      </c>
      <c r="G252" s="2">
        <f>VLOOKUP(A252,'[1]2025年发货套件透视表'!A:AG,32,FALSE)</f>
        <v>12</v>
      </c>
      <c r="H252" s="2">
        <f>VLOOKUP(A252,'[1]2025年发货套件透视表'!A:AG,33,FALSE)</f>
        <v>2</v>
      </c>
      <c r="I252" s="2">
        <f>VLOOKUP(A252,'[1]2025年发货套件透视表'!A:AI,34,FALSE)</f>
        <v>24</v>
      </c>
      <c r="J252" s="2">
        <f>VLOOKUP(A252,'[1]2025年发货套件透视表'!A:AI,35,FALSE)</f>
        <v>4</v>
      </c>
      <c r="K252" s="2" t="s">
        <v>27</v>
      </c>
      <c r="L252"/>
      <c r="M252"/>
      <c r="N252"/>
      <c r="O252"/>
      <c r="P252"/>
      <c r="Q252"/>
    </row>
    <row r="253" spans="1:18" x14ac:dyDescent="0.25">
      <c r="A253" s="23" t="s">
        <v>646</v>
      </c>
      <c r="B253" t="s">
        <v>647</v>
      </c>
      <c r="C253" t="s">
        <v>648</v>
      </c>
      <c r="D253" t="s">
        <v>648</v>
      </c>
      <c r="E253" t="s">
        <v>637</v>
      </c>
      <c r="G253" s="2">
        <f>VLOOKUP(A253,'[1]2025年发货套件透视表'!A:AG,32,FALSE)</f>
        <v>1</v>
      </c>
      <c r="H253" s="2">
        <f>VLOOKUP(A253,'[1]2025年发货套件透视表'!A:AG,33,FALSE)</f>
        <v>1</v>
      </c>
      <c r="I253" s="2">
        <f>VLOOKUP(A253,'[1]2025年发货套件透视表'!A:AI,34,FALSE)</f>
        <v>1</v>
      </c>
      <c r="J253" s="2">
        <f>VLOOKUP(A253,'[1]2025年发货套件透视表'!A:AI,35,FALSE)</f>
        <v>1</v>
      </c>
      <c r="K253" s="2" t="s">
        <v>27</v>
      </c>
      <c r="L253"/>
      <c r="M253"/>
      <c r="N253"/>
      <c r="O253"/>
      <c r="P253"/>
      <c r="Q253"/>
    </row>
    <row r="254" spans="1:18" x14ac:dyDescent="0.25">
      <c r="A254" s="23" t="s">
        <v>649</v>
      </c>
      <c r="B254" t="s">
        <v>650</v>
      </c>
      <c r="C254" t="s">
        <v>651</v>
      </c>
      <c r="D254" t="s">
        <v>651</v>
      </c>
      <c r="E254" t="s">
        <v>635</v>
      </c>
      <c r="G254" s="2">
        <f>VLOOKUP(A254,'[1]2025年发货套件透视表'!A:AG,32,FALSE)</f>
        <v>89</v>
      </c>
      <c r="H254" s="2">
        <f>VLOOKUP(A254,'[1]2025年发货套件透视表'!A:AG,33,FALSE)</f>
        <v>16</v>
      </c>
      <c r="I254" s="2">
        <f>VLOOKUP(A254,'[1]2025年发货套件透视表'!A:AI,34,FALSE)</f>
        <v>176</v>
      </c>
      <c r="J254" s="2">
        <f>VLOOKUP(A254,'[1]2025年发货套件透视表'!A:AI,35,FALSE)</f>
        <v>23</v>
      </c>
      <c r="K254" s="2" t="s">
        <v>27</v>
      </c>
      <c r="L254"/>
      <c r="M254"/>
      <c r="N254"/>
      <c r="O254" s="24">
        <f>G254</f>
        <v>89</v>
      </c>
      <c r="P254" s="24">
        <f>CEILING(O254*1.5,10)</f>
        <v>140</v>
      </c>
      <c r="Q254" s="25" t="str">
        <f>K254</f>
        <v>套</v>
      </c>
      <c r="R254" t="s">
        <v>39</v>
      </c>
    </row>
    <row r="255" spans="1:18" x14ac:dyDescent="0.25">
      <c r="A255" s="23" t="s">
        <v>652</v>
      </c>
      <c r="B255" t="s">
        <v>650</v>
      </c>
      <c r="C255" t="s">
        <v>651</v>
      </c>
      <c r="D255" t="s">
        <v>651</v>
      </c>
      <c r="E255" t="s">
        <v>653</v>
      </c>
      <c r="G255" s="2">
        <f>VLOOKUP(A255,'[1]2025年发货套件透视表'!A:AG,32,FALSE)</f>
        <v>1</v>
      </c>
      <c r="H255" s="2">
        <f>VLOOKUP(A255,'[1]2025年发货套件透视表'!A:AG,33,FALSE)</f>
        <v>1</v>
      </c>
      <c r="I255" s="2">
        <f>VLOOKUP(A255,'[1]2025年发货套件透视表'!A:AI,34,FALSE)</f>
        <v>1</v>
      </c>
      <c r="J255" s="2">
        <f>VLOOKUP(A255,'[1]2025年发货套件透视表'!A:AI,35,FALSE)</f>
        <v>1</v>
      </c>
      <c r="K255" s="2" t="s">
        <v>27</v>
      </c>
      <c r="L255"/>
      <c r="M255"/>
      <c r="N255"/>
      <c r="O255"/>
      <c r="P255"/>
      <c r="Q255"/>
    </row>
    <row r="256" spans="1:18" x14ac:dyDescent="0.25">
      <c r="A256" s="23" t="s">
        <v>654</v>
      </c>
      <c r="B256" t="s">
        <v>655</v>
      </c>
      <c r="C256" t="s">
        <v>656</v>
      </c>
      <c r="D256" t="s">
        <v>656</v>
      </c>
      <c r="E256" t="s">
        <v>586</v>
      </c>
      <c r="G256" s="2">
        <f>VLOOKUP(A256,'[1]2025年发货套件透视表'!A:AG,32,FALSE)</f>
        <v>16</v>
      </c>
      <c r="H256" s="2">
        <f>VLOOKUP(A256,'[1]2025年发货套件透视表'!A:AG,33,FALSE)</f>
        <v>2</v>
      </c>
      <c r="I256" s="2">
        <f>VLOOKUP(A256,'[1]2025年发货套件透视表'!A:AI,34,FALSE)</f>
        <v>16</v>
      </c>
      <c r="J256" s="2">
        <f>VLOOKUP(A256,'[1]2025年发货套件透视表'!A:AI,35,FALSE)</f>
        <v>2</v>
      </c>
      <c r="K256" s="2" t="s">
        <v>27</v>
      </c>
      <c r="L256"/>
      <c r="M256"/>
      <c r="N256"/>
      <c r="O256"/>
      <c r="P256"/>
      <c r="Q256"/>
    </row>
    <row r="257" spans="1:18" x14ac:dyDescent="0.25">
      <c r="A257" s="23" t="s">
        <v>657</v>
      </c>
      <c r="B257" t="s">
        <v>658</v>
      </c>
      <c r="C257" t="s">
        <v>659</v>
      </c>
      <c r="D257" t="s">
        <v>659</v>
      </c>
      <c r="E257" t="s">
        <v>26</v>
      </c>
      <c r="G257" s="2">
        <f>VLOOKUP(A257,'[1]2025年发货套件透视表'!A:AG,32,FALSE)</f>
        <v>28</v>
      </c>
      <c r="H257" s="2">
        <f>VLOOKUP(A257,'[1]2025年发货套件透视表'!A:AG,33,FALSE)</f>
        <v>8</v>
      </c>
      <c r="I257" s="2">
        <f>VLOOKUP(A257,'[1]2025年发货套件透视表'!A:AI,34,FALSE)</f>
        <v>28</v>
      </c>
      <c r="J257" s="2">
        <f>VLOOKUP(A257,'[1]2025年发货套件透视表'!A:AI,35,FALSE)</f>
        <v>8</v>
      </c>
      <c r="K257" s="2" t="s">
        <v>27</v>
      </c>
      <c r="L257"/>
      <c r="M257"/>
      <c r="N257"/>
      <c r="O257" s="24">
        <f>G257</f>
        <v>28</v>
      </c>
      <c r="P257" s="24">
        <f>CEILING(O257*1.5,10)</f>
        <v>50</v>
      </c>
      <c r="Q257" s="25" t="str">
        <f>K257</f>
        <v>套</v>
      </c>
      <c r="R257" t="s">
        <v>39</v>
      </c>
    </row>
    <row r="258" spans="1:18" x14ac:dyDescent="0.25">
      <c r="A258" s="23" t="s">
        <v>660</v>
      </c>
      <c r="B258" t="s">
        <v>661</v>
      </c>
      <c r="C258" t="s">
        <v>662</v>
      </c>
      <c r="D258" t="s">
        <v>662</v>
      </c>
      <c r="E258" t="s">
        <v>26</v>
      </c>
      <c r="G258" s="2">
        <f>VLOOKUP(A258,'[1]2025年发货套件透视表'!A:AG,32,FALSE)</f>
        <v>32</v>
      </c>
      <c r="H258" s="2">
        <f>VLOOKUP(A258,'[1]2025年发货套件透视表'!A:AG,33,FALSE)</f>
        <v>11</v>
      </c>
      <c r="I258" s="2">
        <f>VLOOKUP(A258,'[1]2025年发货套件透视表'!A:AI,34,FALSE)</f>
        <v>32</v>
      </c>
      <c r="J258" s="2">
        <f>VLOOKUP(A258,'[1]2025年发货套件透视表'!A:AI,35,FALSE)</f>
        <v>11</v>
      </c>
      <c r="K258" s="2" t="s">
        <v>27</v>
      </c>
      <c r="L258"/>
      <c r="M258"/>
      <c r="N258"/>
      <c r="O258" s="24">
        <f>G258</f>
        <v>32</v>
      </c>
      <c r="P258" s="24">
        <f>CEILING(O258*1.5,10)</f>
        <v>50</v>
      </c>
      <c r="Q258" s="25" t="str">
        <f>K258</f>
        <v>套</v>
      </c>
      <c r="R258" t="s">
        <v>39</v>
      </c>
    </row>
    <row r="259" spans="1:18" x14ac:dyDescent="0.25">
      <c r="A259" s="23" t="s">
        <v>663</v>
      </c>
      <c r="B259" t="s">
        <v>661</v>
      </c>
      <c r="C259" t="s">
        <v>662</v>
      </c>
      <c r="D259" t="s">
        <v>662</v>
      </c>
      <c r="E259" t="s">
        <v>260</v>
      </c>
      <c r="G259" s="2">
        <f>VLOOKUP(A259,'[1]2025年发货套件透视表'!A:AG,32,FALSE)</f>
        <v>8</v>
      </c>
      <c r="H259" s="2">
        <f>VLOOKUP(A259,'[1]2025年发货套件透视表'!A:AG,33,FALSE)</f>
        <v>1</v>
      </c>
      <c r="I259" s="2">
        <f>VLOOKUP(A259,'[1]2025年发货套件透视表'!A:AI,34,FALSE)</f>
        <v>8</v>
      </c>
      <c r="J259" s="2">
        <f>VLOOKUP(A259,'[1]2025年发货套件透视表'!A:AI,35,FALSE)</f>
        <v>1</v>
      </c>
      <c r="K259" s="2" t="s">
        <v>27</v>
      </c>
      <c r="L259"/>
      <c r="M259"/>
      <c r="N259"/>
      <c r="O259"/>
      <c r="P259"/>
      <c r="Q259"/>
    </row>
    <row r="260" spans="1:18" x14ac:dyDescent="0.25">
      <c r="A260" s="23" t="s">
        <v>664</v>
      </c>
      <c r="B260" t="s">
        <v>665</v>
      </c>
      <c r="C260" t="s">
        <v>666</v>
      </c>
      <c r="D260" t="s">
        <v>666</v>
      </c>
      <c r="E260" t="s">
        <v>26</v>
      </c>
      <c r="G260" s="2">
        <f>VLOOKUP(A260,'[1]2025年发货套件透视表'!A:AG,32,FALSE)</f>
        <v>6</v>
      </c>
      <c r="H260" s="2">
        <f>VLOOKUP(A260,'[1]2025年发货套件透视表'!A:AG,33,FALSE)</f>
        <v>2</v>
      </c>
      <c r="I260" s="2">
        <f>VLOOKUP(A260,'[1]2025年发货套件透视表'!A:AI,34,FALSE)</f>
        <v>6</v>
      </c>
      <c r="J260" s="2">
        <f>VLOOKUP(A260,'[1]2025年发货套件透视表'!A:AI,35,FALSE)</f>
        <v>2</v>
      </c>
      <c r="K260" s="2" t="s">
        <v>27</v>
      </c>
      <c r="L260"/>
      <c r="M260"/>
      <c r="N260"/>
      <c r="O260"/>
      <c r="P260"/>
      <c r="Q260"/>
    </row>
    <row r="261" spans="1:18" x14ac:dyDescent="0.25">
      <c r="A261" s="28" t="s">
        <v>667</v>
      </c>
      <c r="B261" s="29" t="s">
        <v>668</v>
      </c>
      <c r="C261" s="29" t="s">
        <v>669</v>
      </c>
      <c r="D261" s="29" t="s">
        <v>669</v>
      </c>
      <c r="E261" s="29" t="s">
        <v>26</v>
      </c>
      <c r="G261" s="2">
        <f>VLOOKUP(A261,'[1]2025年发货套件透视表'!A:AG,32,FALSE)</f>
        <v>6</v>
      </c>
      <c r="H261" s="2">
        <f>VLOOKUP(A261,'[1]2025年发货套件透视表'!A:AG,33,FALSE)</f>
        <v>5</v>
      </c>
      <c r="I261" s="2">
        <f>VLOOKUP(A261,'[1]2025年发货套件透视表'!A:AI,34,FALSE)</f>
        <v>6</v>
      </c>
      <c r="J261" s="2">
        <f>VLOOKUP(A261,'[1]2025年发货套件透视表'!A:AI,35,FALSE)</f>
        <v>5</v>
      </c>
      <c r="K261" s="2" t="s">
        <v>27</v>
      </c>
      <c r="L261"/>
      <c r="M261"/>
      <c r="N261"/>
      <c r="O261" s="24">
        <f>G261</f>
        <v>6</v>
      </c>
      <c r="P261" s="24">
        <f>CEILING(O261*1.5,10)</f>
        <v>10</v>
      </c>
      <c r="Q261" s="25" t="str">
        <f>K261</f>
        <v>套</v>
      </c>
      <c r="R261" t="s">
        <v>39</v>
      </c>
    </row>
    <row r="262" spans="1:18" x14ac:dyDescent="0.25">
      <c r="A262" s="23" t="s">
        <v>670</v>
      </c>
      <c r="B262" t="s">
        <v>671</v>
      </c>
      <c r="C262" t="s">
        <v>672</v>
      </c>
      <c r="D262" t="s">
        <v>672</v>
      </c>
      <c r="E262" t="s">
        <v>586</v>
      </c>
      <c r="G262" s="2">
        <f>VLOOKUP(A262,'[1]2025年发货套件透视表'!A:AG,32,FALSE)</f>
        <v>6</v>
      </c>
      <c r="H262" s="2">
        <f>VLOOKUP(A262,'[1]2025年发货套件透视表'!A:AG,33,FALSE)</f>
        <v>4</v>
      </c>
      <c r="I262" s="2">
        <f>VLOOKUP(A262,'[1]2025年发货套件透视表'!A:AI,34,FALSE)</f>
        <v>14</v>
      </c>
      <c r="J262" s="2">
        <f>VLOOKUP(A262,'[1]2025年发货套件透视表'!A:AI,35,FALSE)</f>
        <v>11</v>
      </c>
      <c r="K262" s="2" t="s">
        <v>27</v>
      </c>
      <c r="L262"/>
      <c r="M262"/>
      <c r="N262"/>
      <c r="O262" s="24">
        <f>G262</f>
        <v>6</v>
      </c>
      <c r="P262" s="24">
        <f>CEILING(O262*1.5,10)</f>
        <v>10</v>
      </c>
      <c r="Q262" s="25" t="str">
        <f>K262</f>
        <v>套</v>
      </c>
      <c r="R262" t="s">
        <v>39</v>
      </c>
    </row>
    <row r="263" spans="1:18" x14ac:dyDescent="0.25">
      <c r="A263" s="23" t="s">
        <v>673</v>
      </c>
      <c r="B263" t="s">
        <v>671</v>
      </c>
      <c r="C263" t="s">
        <v>672</v>
      </c>
      <c r="D263" t="s">
        <v>672</v>
      </c>
      <c r="E263" t="s">
        <v>582</v>
      </c>
      <c r="G263" s="2">
        <f>VLOOKUP(A263,'[1]2025年发货套件透视表'!A:AG,32,FALSE)</f>
        <v>0</v>
      </c>
      <c r="H263" s="2">
        <f>VLOOKUP(A263,'[1]2025年发货套件透视表'!A:AG,33,FALSE)</f>
        <v>0</v>
      </c>
      <c r="I263" s="2">
        <f>VLOOKUP(A263,'[1]2025年发货套件透视表'!A:AI,34,FALSE)</f>
        <v>1</v>
      </c>
      <c r="J263" s="2">
        <f>VLOOKUP(A263,'[1]2025年发货套件透视表'!A:AI,35,FALSE)</f>
        <v>1</v>
      </c>
      <c r="K263" s="2" t="s">
        <v>27</v>
      </c>
      <c r="L263"/>
      <c r="M263"/>
      <c r="N263"/>
      <c r="O263"/>
      <c r="P263"/>
      <c r="Q263"/>
    </row>
    <row r="264" spans="1:18" x14ac:dyDescent="0.25">
      <c r="A264" s="28" t="s">
        <v>674</v>
      </c>
      <c r="B264" s="29" t="s">
        <v>675</v>
      </c>
      <c r="C264" s="29" t="s">
        <v>676</v>
      </c>
      <c r="D264" s="29" t="s">
        <v>677</v>
      </c>
      <c r="E264" s="29" t="s">
        <v>26</v>
      </c>
      <c r="G264" s="2">
        <f>VLOOKUP(A264,'[1]2025年发货套件透视表'!A:AG,32,FALSE)</f>
        <v>362</v>
      </c>
      <c r="H264" s="2">
        <f>VLOOKUP(A264,'[1]2025年发货套件透视表'!A:AG,33,FALSE)</f>
        <v>30</v>
      </c>
      <c r="I264" s="2">
        <f>VLOOKUP(A264,'[1]2025年发货套件透视表'!A:AI,34,FALSE)</f>
        <v>399</v>
      </c>
      <c r="J264" s="2">
        <f>VLOOKUP(A264,'[1]2025年发货套件透视表'!A:AI,35,FALSE)</f>
        <v>53</v>
      </c>
      <c r="K264" s="2" t="s">
        <v>27</v>
      </c>
      <c r="L264"/>
      <c r="M264"/>
      <c r="N264"/>
      <c r="O264" s="24">
        <f>G264</f>
        <v>362</v>
      </c>
      <c r="P264" s="24">
        <f>CEILING(O264*1.5,10)</f>
        <v>550</v>
      </c>
      <c r="Q264" s="25" t="str">
        <f>K264</f>
        <v>套</v>
      </c>
      <c r="R264" t="s">
        <v>39</v>
      </c>
    </row>
    <row r="265" spans="1:18" x14ac:dyDescent="0.25">
      <c r="A265" s="23" t="s">
        <v>678</v>
      </c>
      <c r="B265" t="s">
        <v>675</v>
      </c>
      <c r="C265" t="s">
        <v>676</v>
      </c>
      <c r="D265" t="s">
        <v>677</v>
      </c>
      <c r="E265" t="s">
        <v>31</v>
      </c>
      <c r="G265" s="2">
        <f>VLOOKUP(A265,'[1]2025年发货套件透视表'!A:AG,32,FALSE)</f>
        <v>0</v>
      </c>
      <c r="H265" s="2">
        <f>VLOOKUP(A265,'[1]2025年发货套件透视表'!A:AG,33,FALSE)</f>
        <v>0</v>
      </c>
      <c r="I265" s="2">
        <f>VLOOKUP(A265,'[1]2025年发货套件透视表'!A:AI,34,FALSE)</f>
        <v>6</v>
      </c>
      <c r="J265" s="2">
        <f>VLOOKUP(A265,'[1]2025年发货套件透视表'!A:AI,35,FALSE)</f>
        <v>1</v>
      </c>
      <c r="K265" s="2" t="s">
        <v>27</v>
      </c>
      <c r="L265"/>
      <c r="M265"/>
      <c r="N265"/>
      <c r="O265"/>
      <c r="P265"/>
      <c r="Q265"/>
    </row>
    <row r="266" spans="1:18" x14ac:dyDescent="0.25">
      <c r="A266" s="23" t="s">
        <v>679</v>
      </c>
      <c r="B266" t="s">
        <v>680</v>
      </c>
      <c r="C266" t="s">
        <v>681</v>
      </c>
      <c r="D266" t="s">
        <v>681</v>
      </c>
      <c r="E266" t="s">
        <v>682</v>
      </c>
      <c r="G266" s="2">
        <f>VLOOKUP(A266,'[1]2025年发货套件透视表'!A:AG,32,FALSE)</f>
        <v>0</v>
      </c>
      <c r="H266" s="2">
        <f>VLOOKUP(A266,'[1]2025年发货套件透视表'!A:AG,33,FALSE)</f>
        <v>0</v>
      </c>
      <c r="I266" s="2">
        <f>VLOOKUP(A266,'[1]2025年发货套件透视表'!A:AI,34,FALSE)</f>
        <v>2</v>
      </c>
      <c r="J266" s="2">
        <f>VLOOKUP(A266,'[1]2025年发货套件透视表'!A:AI,35,FALSE)</f>
        <v>1</v>
      </c>
      <c r="K266" s="2" t="s">
        <v>27</v>
      </c>
      <c r="L266"/>
      <c r="M266"/>
      <c r="N266"/>
      <c r="O266"/>
      <c r="P266"/>
      <c r="Q266"/>
    </row>
    <row r="267" spans="1:18" x14ac:dyDescent="0.25">
      <c r="A267" s="23" t="s">
        <v>683</v>
      </c>
      <c r="B267" t="s">
        <v>684</v>
      </c>
      <c r="C267" t="s">
        <v>685</v>
      </c>
      <c r="D267" t="s">
        <v>686</v>
      </c>
      <c r="E267" t="s">
        <v>26</v>
      </c>
      <c r="G267" s="2">
        <f>VLOOKUP(A267,'[1]2025年发货套件透视表'!A:AG,32,FALSE)</f>
        <v>45</v>
      </c>
      <c r="H267" s="2">
        <f>VLOOKUP(A267,'[1]2025年发货套件透视表'!A:AG,33,FALSE)</f>
        <v>23</v>
      </c>
      <c r="I267" s="2">
        <f>VLOOKUP(A267,'[1]2025年发货套件透视表'!A:AI,34,FALSE)</f>
        <v>100</v>
      </c>
      <c r="J267" s="2">
        <f>VLOOKUP(A267,'[1]2025年发货套件透视表'!A:AI,35,FALSE)</f>
        <v>51</v>
      </c>
      <c r="K267" s="2" t="s">
        <v>27</v>
      </c>
      <c r="L267"/>
      <c r="M267"/>
      <c r="N267"/>
      <c r="O267" s="24">
        <f>G267</f>
        <v>45</v>
      </c>
      <c r="P267" s="24">
        <f>CEILING(O267*1.5,10)</f>
        <v>70</v>
      </c>
      <c r="Q267" s="25" t="str">
        <f>K267</f>
        <v>套</v>
      </c>
      <c r="R267" t="s">
        <v>39</v>
      </c>
    </row>
    <row r="268" spans="1:18" x14ac:dyDescent="0.25">
      <c r="A268" s="23" t="s">
        <v>687</v>
      </c>
      <c r="B268" t="s">
        <v>684</v>
      </c>
      <c r="C268" t="s">
        <v>685</v>
      </c>
      <c r="D268" t="s">
        <v>686</v>
      </c>
      <c r="E268" t="s">
        <v>31</v>
      </c>
      <c r="G268" s="2">
        <f>VLOOKUP(A268,'[1]2025年发货套件透视表'!A:AG,32,FALSE)</f>
        <v>0</v>
      </c>
      <c r="H268" s="2">
        <f>VLOOKUP(A268,'[1]2025年发货套件透视表'!A:AG,33,FALSE)</f>
        <v>0</v>
      </c>
      <c r="I268" s="2">
        <f>VLOOKUP(A268,'[1]2025年发货套件透视表'!A:AI,34,FALSE)</f>
        <v>5</v>
      </c>
      <c r="J268" s="2">
        <f>VLOOKUP(A268,'[1]2025年发货套件透视表'!A:AI,35,FALSE)</f>
        <v>1</v>
      </c>
      <c r="K268" s="2" t="s">
        <v>27</v>
      </c>
      <c r="L268"/>
      <c r="M268"/>
      <c r="N268"/>
      <c r="O268"/>
      <c r="P268"/>
      <c r="Q268"/>
    </row>
    <row r="269" spans="1:18" x14ac:dyDescent="0.25">
      <c r="A269" s="23" t="s">
        <v>688</v>
      </c>
      <c r="B269" t="s">
        <v>642</v>
      </c>
      <c r="C269" t="s">
        <v>689</v>
      </c>
      <c r="D269" t="s">
        <v>689</v>
      </c>
      <c r="E269" t="s">
        <v>586</v>
      </c>
      <c r="G269" s="2">
        <f>VLOOKUP(A269,'[1]2025年发货套件透视表'!A:AG,32,FALSE)</f>
        <v>2</v>
      </c>
      <c r="H269" s="2">
        <f>VLOOKUP(A269,'[1]2025年发货套件透视表'!A:AG,33,FALSE)</f>
        <v>2</v>
      </c>
      <c r="I269" s="2">
        <f>VLOOKUP(A269,'[1]2025年发货套件透视表'!A:AI,34,FALSE)</f>
        <v>6</v>
      </c>
      <c r="J269" s="2">
        <f>VLOOKUP(A269,'[1]2025年发货套件透视表'!A:AI,35,FALSE)</f>
        <v>6</v>
      </c>
      <c r="K269" s="2" t="s">
        <v>27</v>
      </c>
      <c r="L269"/>
      <c r="M269"/>
      <c r="N269"/>
      <c r="O269"/>
      <c r="P269"/>
      <c r="Q269"/>
    </row>
    <row r="270" spans="1:18" x14ac:dyDescent="0.25">
      <c r="A270" s="23" t="s">
        <v>690</v>
      </c>
      <c r="B270" t="s">
        <v>642</v>
      </c>
      <c r="C270" t="s">
        <v>689</v>
      </c>
      <c r="D270" t="s">
        <v>689</v>
      </c>
      <c r="E270" t="s">
        <v>582</v>
      </c>
      <c r="G270" s="2">
        <f>VLOOKUP(A270,'[1]2025年发货套件透视表'!A:AG,32,FALSE)</f>
        <v>60</v>
      </c>
      <c r="H270" s="2">
        <f>VLOOKUP(A270,'[1]2025年发货套件透视表'!A:AG,33,FALSE)</f>
        <v>1</v>
      </c>
      <c r="I270" s="2">
        <f>VLOOKUP(A270,'[1]2025年发货套件透视表'!A:AI,34,FALSE)</f>
        <v>122</v>
      </c>
      <c r="J270" s="2">
        <f>VLOOKUP(A270,'[1]2025年发货套件透视表'!A:AI,35,FALSE)</f>
        <v>3</v>
      </c>
      <c r="K270" s="2" t="s">
        <v>27</v>
      </c>
      <c r="L270"/>
      <c r="M270"/>
      <c r="N270"/>
      <c r="O270"/>
      <c r="P270"/>
      <c r="Q270"/>
    </row>
    <row r="271" spans="1:18" x14ac:dyDescent="0.25">
      <c r="A271" s="23" t="s">
        <v>691</v>
      </c>
      <c r="B271" t="s">
        <v>692</v>
      </c>
      <c r="C271" t="s">
        <v>693</v>
      </c>
      <c r="D271" t="s">
        <v>693</v>
      </c>
      <c r="E271" t="s">
        <v>586</v>
      </c>
      <c r="G271" s="2">
        <f>VLOOKUP(A271,'[1]2025年发货套件透视表'!A:AG,32,FALSE)</f>
        <v>3</v>
      </c>
      <c r="H271" s="2">
        <f>VLOOKUP(A271,'[1]2025年发货套件透视表'!A:AG,33,FALSE)</f>
        <v>2</v>
      </c>
      <c r="I271" s="2">
        <f>VLOOKUP(A271,'[1]2025年发货套件透视表'!A:AI,34,FALSE)</f>
        <v>12</v>
      </c>
      <c r="J271" s="2">
        <f>VLOOKUP(A271,'[1]2025年发货套件透视表'!A:AI,35,FALSE)</f>
        <v>9</v>
      </c>
      <c r="K271" s="2" t="s">
        <v>27</v>
      </c>
      <c r="L271"/>
      <c r="M271"/>
      <c r="N271"/>
      <c r="O271"/>
      <c r="P271"/>
      <c r="Q271"/>
    </row>
    <row r="272" spans="1:18" x14ac:dyDescent="0.25">
      <c r="A272" s="23" t="s">
        <v>694</v>
      </c>
      <c r="B272" t="s">
        <v>692</v>
      </c>
      <c r="C272" t="s">
        <v>693</v>
      </c>
      <c r="D272" t="s">
        <v>693</v>
      </c>
      <c r="E272" t="s">
        <v>582</v>
      </c>
      <c r="G272" s="2">
        <f>VLOOKUP(A272,'[1]2025年发货套件透视表'!A:AG,32,FALSE)</f>
        <v>1</v>
      </c>
      <c r="H272" s="2">
        <f>VLOOKUP(A272,'[1]2025年发货套件透视表'!A:AG,33,FALSE)</f>
        <v>1</v>
      </c>
      <c r="I272" s="2">
        <f>VLOOKUP(A272,'[1]2025年发货套件透视表'!A:AI,34,FALSE)</f>
        <v>11</v>
      </c>
      <c r="J272" s="2">
        <f>VLOOKUP(A272,'[1]2025年发货套件透视表'!A:AI,35,FALSE)</f>
        <v>2</v>
      </c>
      <c r="K272" s="2" t="s">
        <v>27</v>
      </c>
      <c r="L272"/>
      <c r="M272"/>
      <c r="N272"/>
      <c r="O272"/>
      <c r="P272"/>
      <c r="Q272"/>
    </row>
    <row r="273" spans="1:18" x14ac:dyDescent="0.25">
      <c r="A273" s="23" t="s">
        <v>695</v>
      </c>
      <c r="B273" t="s">
        <v>692</v>
      </c>
      <c r="C273" t="s">
        <v>693</v>
      </c>
      <c r="D273" t="s">
        <v>693</v>
      </c>
      <c r="E273" t="s">
        <v>598</v>
      </c>
      <c r="G273" s="2">
        <f>VLOOKUP(A273,'[1]2025年发货套件透视表'!A:AG,32,FALSE)</f>
        <v>0</v>
      </c>
      <c r="H273" s="2">
        <f>VLOOKUP(A273,'[1]2025年发货套件透视表'!A:AG,33,FALSE)</f>
        <v>0</v>
      </c>
      <c r="I273" s="2">
        <f>VLOOKUP(A273,'[1]2025年发货套件透视表'!A:AI,34,FALSE)</f>
        <v>4</v>
      </c>
      <c r="J273" s="2">
        <f>VLOOKUP(A273,'[1]2025年发货套件透视表'!A:AI,35,FALSE)</f>
        <v>1</v>
      </c>
      <c r="K273" s="2" t="s">
        <v>27</v>
      </c>
      <c r="L273"/>
      <c r="M273"/>
      <c r="N273"/>
      <c r="O273"/>
      <c r="P273"/>
      <c r="Q273"/>
    </row>
    <row r="274" spans="1:18" x14ac:dyDescent="0.25">
      <c r="A274" s="23" t="s">
        <v>696</v>
      </c>
      <c r="B274" t="s">
        <v>697</v>
      </c>
      <c r="C274" t="s">
        <v>698</v>
      </c>
      <c r="D274" t="s">
        <v>698</v>
      </c>
      <c r="E274" t="s">
        <v>586</v>
      </c>
      <c r="G274" s="2">
        <f>VLOOKUP(A274,'[1]2025年发货套件透视表'!A:AG,32,FALSE)</f>
        <v>33</v>
      </c>
      <c r="H274" s="2">
        <f>VLOOKUP(A274,'[1]2025年发货套件透视表'!A:AG,33,FALSE)</f>
        <v>19</v>
      </c>
      <c r="I274" s="2">
        <f>VLOOKUP(A274,'[1]2025年发货套件透视表'!A:AI,34,FALSE)</f>
        <v>62</v>
      </c>
      <c r="J274" s="2">
        <f>VLOOKUP(A274,'[1]2025年发货套件透视表'!A:AI,35,FALSE)</f>
        <v>34</v>
      </c>
      <c r="K274" s="2" t="s">
        <v>27</v>
      </c>
      <c r="L274"/>
      <c r="M274"/>
      <c r="N274"/>
      <c r="O274"/>
      <c r="P274"/>
      <c r="Q274"/>
      <c r="R274" t="s">
        <v>58</v>
      </c>
    </row>
    <row r="275" spans="1:18" x14ac:dyDescent="0.25">
      <c r="A275" s="23" t="s">
        <v>699</v>
      </c>
      <c r="B275" t="s">
        <v>697</v>
      </c>
      <c r="C275" t="s">
        <v>698</v>
      </c>
      <c r="D275" t="s">
        <v>698</v>
      </c>
      <c r="E275" t="s">
        <v>582</v>
      </c>
      <c r="G275" s="2">
        <f>VLOOKUP(A275,'[1]2025年发货套件透视表'!A:AG,32,FALSE)</f>
        <v>0</v>
      </c>
      <c r="H275" s="2">
        <f>VLOOKUP(A275,'[1]2025年发货套件透视表'!A:AG,33,FALSE)</f>
        <v>0</v>
      </c>
      <c r="I275" s="2">
        <f>VLOOKUP(A275,'[1]2025年发货套件透视表'!A:AI,34,FALSE)</f>
        <v>9</v>
      </c>
      <c r="J275" s="2">
        <f>VLOOKUP(A275,'[1]2025年发货套件透视表'!A:AI,35,FALSE)</f>
        <v>2</v>
      </c>
      <c r="K275" s="2" t="s">
        <v>27</v>
      </c>
      <c r="L275"/>
      <c r="M275"/>
      <c r="N275"/>
      <c r="O275"/>
      <c r="P275"/>
      <c r="Q275"/>
    </row>
    <row r="276" spans="1:18" x14ac:dyDescent="0.25">
      <c r="A276" s="23" t="s">
        <v>700</v>
      </c>
      <c r="B276" t="s">
        <v>701</v>
      </c>
      <c r="C276" t="s">
        <v>702</v>
      </c>
      <c r="D276" t="s">
        <v>703</v>
      </c>
      <c r="E276" t="s">
        <v>26</v>
      </c>
      <c r="G276" s="2">
        <f>VLOOKUP(A276,'[1]2025年发货套件透视表'!A:AG,32,FALSE)</f>
        <v>1</v>
      </c>
      <c r="H276" s="2">
        <f>VLOOKUP(A276,'[1]2025年发货套件透视表'!A:AG,33,FALSE)</f>
        <v>1</v>
      </c>
      <c r="I276" s="2">
        <f>VLOOKUP(A276,'[1]2025年发货套件透视表'!A:AI,34,FALSE)</f>
        <v>9</v>
      </c>
      <c r="J276" s="2">
        <f>VLOOKUP(A276,'[1]2025年发货套件透视表'!A:AI,35,FALSE)</f>
        <v>4</v>
      </c>
      <c r="K276" s="2" t="s">
        <v>27</v>
      </c>
      <c r="L276"/>
      <c r="M276"/>
      <c r="N276"/>
      <c r="O276"/>
      <c r="P276"/>
      <c r="Q276"/>
    </row>
    <row r="277" spans="1:18" x14ac:dyDescent="0.25">
      <c r="A277" s="23" t="s">
        <v>704</v>
      </c>
      <c r="B277" t="s">
        <v>705</v>
      </c>
      <c r="C277" t="s">
        <v>706</v>
      </c>
      <c r="D277" t="s">
        <v>706</v>
      </c>
      <c r="E277" t="s">
        <v>586</v>
      </c>
      <c r="G277" s="2">
        <f>VLOOKUP(A277,'[1]2025年发货套件透视表'!A:AG,32,FALSE)</f>
        <v>19</v>
      </c>
      <c r="H277" s="2">
        <f>VLOOKUP(A277,'[1]2025年发货套件透视表'!A:AG,33,FALSE)</f>
        <v>7</v>
      </c>
      <c r="I277" s="2">
        <f>VLOOKUP(A277,'[1]2025年发货套件透视表'!A:AI,34,FALSE)</f>
        <v>58</v>
      </c>
      <c r="J277" s="2">
        <f>VLOOKUP(A277,'[1]2025年发货套件透视表'!A:AI,35,FALSE)</f>
        <v>16</v>
      </c>
      <c r="K277" s="2" t="s">
        <v>27</v>
      </c>
      <c r="L277"/>
      <c r="M277"/>
      <c r="N277"/>
      <c r="O277" s="24">
        <f>G277</f>
        <v>19</v>
      </c>
      <c r="P277" s="24">
        <f>CEILING(O277*1.5,10)</f>
        <v>30</v>
      </c>
      <c r="Q277" s="25" t="str">
        <f>K277</f>
        <v>套</v>
      </c>
      <c r="R277" t="s">
        <v>39</v>
      </c>
    </row>
    <row r="278" spans="1:18" x14ac:dyDescent="0.25">
      <c r="A278" s="23" t="s">
        <v>707</v>
      </c>
      <c r="B278" t="s">
        <v>705</v>
      </c>
      <c r="C278" t="s">
        <v>706</v>
      </c>
      <c r="D278" t="s">
        <v>706</v>
      </c>
      <c r="E278" t="s">
        <v>582</v>
      </c>
      <c r="G278" s="2">
        <f>VLOOKUP(A278,'[1]2025年发货套件透视表'!A:AG,32,FALSE)</f>
        <v>24</v>
      </c>
      <c r="H278" s="2">
        <f>VLOOKUP(A278,'[1]2025年发货套件透视表'!A:AG,33,FALSE)</f>
        <v>5</v>
      </c>
      <c r="I278" s="2">
        <f>VLOOKUP(A278,'[1]2025年发货套件透视表'!A:AI,34,FALSE)</f>
        <v>38</v>
      </c>
      <c r="J278" s="2">
        <f>VLOOKUP(A278,'[1]2025年发货套件透视表'!A:AI,35,FALSE)</f>
        <v>13</v>
      </c>
      <c r="K278" s="2" t="s">
        <v>27</v>
      </c>
      <c r="L278"/>
      <c r="M278"/>
      <c r="N278"/>
      <c r="O278" s="24">
        <f>G278</f>
        <v>24</v>
      </c>
      <c r="P278" s="24">
        <f>CEILING(O278*1.5,10)</f>
        <v>40</v>
      </c>
      <c r="Q278" s="25" t="str">
        <f>K278</f>
        <v>套</v>
      </c>
      <c r="R278" t="s">
        <v>39</v>
      </c>
    </row>
    <row r="279" spans="1:18" x14ac:dyDescent="0.25">
      <c r="A279" s="28" t="s">
        <v>708</v>
      </c>
      <c r="B279" s="29" t="s">
        <v>709</v>
      </c>
      <c r="C279" s="29" t="s">
        <v>710</v>
      </c>
      <c r="D279" s="29" t="s">
        <v>710</v>
      </c>
      <c r="E279" s="29" t="s">
        <v>586</v>
      </c>
      <c r="G279" s="2">
        <f>VLOOKUP(A279,'[1]2025年发货套件透视表'!A:AG,32,FALSE)</f>
        <v>35</v>
      </c>
      <c r="H279" s="2">
        <f>VLOOKUP(A279,'[1]2025年发货套件透视表'!A:AG,33,FALSE)</f>
        <v>10</v>
      </c>
      <c r="I279" s="2">
        <f>VLOOKUP(A279,'[1]2025年发货套件透视表'!A:AI,34,FALSE)</f>
        <v>68</v>
      </c>
      <c r="J279" s="2">
        <f>VLOOKUP(A279,'[1]2025年发货套件透视表'!A:AI,35,FALSE)</f>
        <v>29</v>
      </c>
      <c r="K279" s="2" t="s">
        <v>27</v>
      </c>
      <c r="L279"/>
      <c r="M279"/>
      <c r="N279"/>
      <c r="O279" s="24">
        <f>G279</f>
        <v>35</v>
      </c>
      <c r="P279" s="24">
        <f>CEILING(O279*1.5,10)</f>
        <v>60</v>
      </c>
      <c r="Q279" s="25" t="str">
        <f>K279</f>
        <v>套</v>
      </c>
      <c r="R279" t="s">
        <v>39</v>
      </c>
    </row>
    <row r="280" spans="1:18" x14ac:dyDescent="0.25">
      <c r="A280" s="28" t="s">
        <v>711</v>
      </c>
      <c r="B280" s="29" t="s">
        <v>709</v>
      </c>
      <c r="C280" s="29" t="s">
        <v>710</v>
      </c>
      <c r="D280" s="29" t="s">
        <v>710</v>
      </c>
      <c r="E280" s="29" t="s">
        <v>582</v>
      </c>
      <c r="G280" s="2">
        <f>VLOOKUP(A280,'[1]2025年发货套件透视表'!A:AG,32,FALSE)</f>
        <v>32</v>
      </c>
      <c r="H280" s="2">
        <f>VLOOKUP(A280,'[1]2025年发货套件透视表'!A:AG,33,FALSE)</f>
        <v>5</v>
      </c>
      <c r="I280" s="2">
        <f>VLOOKUP(A280,'[1]2025年发货套件透视表'!A:AI,34,FALSE)</f>
        <v>54</v>
      </c>
      <c r="J280" s="2">
        <f>VLOOKUP(A280,'[1]2025年发货套件透视表'!A:AI,35,FALSE)</f>
        <v>11</v>
      </c>
      <c r="K280" s="2" t="s">
        <v>27</v>
      </c>
      <c r="L280"/>
      <c r="M280"/>
      <c r="N280"/>
      <c r="O280" s="24">
        <f>G280</f>
        <v>32</v>
      </c>
      <c r="P280" s="24">
        <f>CEILING(O280*1.5,10)</f>
        <v>50</v>
      </c>
      <c r="Q280" s="25" t="str">
        <f>K280</f>
        <v>套</v>
      </c>
      <c r="R280" t="s">
        <v>39</v>
      </c>
    </row>
    <row r="281" spans="1:18" x14ac:dyDescent="0.25">
      <c r="A281" s="23" t="s">
        <v>712</v>
      </c>
      <c r="B281" t="s">
        <v>84</v>
      </c>
      <c r="C281" t="s">
        <v>85</v>
      </c>
      <c r="D281" t="s">
        <v>713</v>
      </c>
      <c r="E281" t="s">
        <v>31</v>
      </c>
      <c r="G281" s="2">
        <f>VLOOKUP(A281,'[1]2025年发货套件透视表'!A:AG,32,FALSE)</f>
        <v>5</v>
      </c>
      <c r="H281" s="2">
        <f>VLOOKUP(A281,'[1]2025年发货套件透视表'!A:AG,33,FALSE)</f>
        <v>1</v>
      </c>
      <c r="I281" s="2">
        <f>VLOOKUP(A281,'[1]2025年发货套件透视表'!A:AI,34,FALSE)</f>
        <v>10</v>
      </c>
      <c r="J281" s="2">
        <f>VLOOKUP(A281,'[1]2025年发货套件透视表'!A:AI,35,FALSE)</f>
        <v>2</v>
      </c>
      <c r="K281" s="2" t="s">
        <v>27</v>
      </c>
      <c r="L281"/>
      <c r="M281"/>
      <c r="N281"/>
      <c r="O281"/>
      <c r="P281"/>
      <c r="Q281"/>
    </row>
    <row r="282" spans="1:18" x14ac:dyDescent="0.25">
      <c r="A282" s="28" t="s">
        <v>714</v>
      </c>
      <c r="B282" s="29" t="s">
        <v>715</v>
      </c>
      <c r="C282" s="29" t="s">
        <v>716</v>
      </c>
      <c r="D282" s="29" t="s">
        <v>716</v>
      </c>
      <c r="E282" s="29" t="s">
        <v>586</v>
      </c>
      <c r="G282" s="2">
        <f>VLOOKUP(A282,'[1]2025年发货套件透视表'!A:AG,32,FALSE)</f>
        <v>60</v>
      </c>
      <c r="H282" s="2">
        <f>VLOOKUP(A282,'[1]2025年发货套件透视表'!A:AG,33,FALSE)</f>
        <v>18</v>
      </c>
      <c r="I282" s="2">
        <f>VLOOKUP(A282,'[1]2025年发货套件透视表'!A:AI,34,FALSE)</f>
        <v>126</v>
      </c>
      <c r="J282" s="2">
        <f>VLOOKUP(A282,'[1]2025年发货套件透视表'!A:AI,35,FALSE)</f>
        <v>48</v>
      </c>
      <c r="K282" s="2" t="s">
        <v>27</v>
      </c>
      <c r="L282"/>
      <c r="M282"/>
      <c r="N282"/>
      <c r="O282" s="24">
        <f>G282</f>
        <v>60</v>
      </c>
      <c r="P282" s="24">
        <f>CEILING(O282*1.5,10)</f>
        <v>90</v>
      </c>
      <c r="Q282" s="25" t="str">
        <f>K282</f>
        <v>套</v>
      </c>
      <c r="R282" t="s">
        <v>39</v>
      </c>
    </row>
    <row r="283" spans="1:18" x14ac:dyDescent="0.25">
      <c r="A283" s="23" t="s">
        <v>717</v>
      </c>
      <c r="B283" t="s">
        <v>715</v>
      </c>
      <c r="C283" t="s">
        <v>716</v>
      </c>
      <c r="D283" t="s">
        <v>716</v>
      </c>
      <c r="E283" t="s">
        <v>582</v>
      </c>
      <c r="G283" s="2">
        <f>VLOOKUP(A283,'[1]2025年发货套件透视表'!A:AG,32,FALSE)</f>
        <v>4</v>
      </c>
      <c r="H283" s="2">
        <f>VLOOKUP(A283,'[1]2025年发货套件透视表'!A:AG,33,FALSE)</f>
        <v>2</v>
      </c>
      <c r="I283" s="2">
        <f>VLOOKUP(A283,'[1]2025年发货套件透视表'!A:AI,34,FALSE)</f>
        <v>23</v>
      </c>
      <c r="J283" s="2">
        <f>VLOOKUP(A283,'[1]2025年发货套件透视表'!A:AI,35,FALSE)</f>
        <v>13</v>
      </c>
      <c r="K283" s="2" t="s">
        <v>27</v>
      </c>
      <c r="L283"/>
      <c r="M283"/>
      <c r="N283"/>
      <c r="O283"/>
      <c r="P283"/>
      <c r="Q283"/>
    </row>
    <row r="284" spans="1:18" x14ac:dyDescent="0.25">
      <c r="A284" s="23" t="s">
        <v>718</v>
      </c>
      <c r="B284" t="s">
        <v>719</v>
      </c>
      <c r="C284" t="s">
        <v>720</v>
      </c>
      <c r="D284" t="s">
        <v>721</v>
      </c>
      <c r="E284" t="s">
        <v>26</v>
      </c>
      <c r="G284" s="2">
        <f>VLOOKUP(A284,'[1]2025年发货套件透视表'!A:AG,32,FALSE)</f>
        <v>230</v>
      </c>
      <c r="H284" s="2">
        <f>VLOOKUP(A284,'[1]2025年发货套件透视表'!A:AG,33,FALSE)</f>
        <v>22</v>
      </c>
      <c r="I284" s="2">
        <f>VLOOKUP(A284,'[1]2025年发货套件透视表'!A:AI,34,FALSE)</f>
        <v>337</v>
      </c>
      <c r="J284" s="2">
        <f>VLOOKUP(A284,'[1]2025年发货套件透视表'!A:AI,35,FALSE)</f>
        <v>41</v>
      </c>
      <c r="K284" s="2" t="s">
        <v>27</v>
      </c>
      <c r="L284"/>
      <c r="M284"/>
      <c r="N284"/>
      <c r="O284" s="24">
        <f>G284</f>
        <v>230</v>
      </c>
      <c r="P284" s="24">
        <f>CEILING(O284*1.5,10)</f>
        <v>350</v>
      </c>
      <c r="Q284" s="25" t="str">
        <f>K284</f>
        <v>套</v>
      </c>
      <c r="R284" t="s">
        <v>39</v>
      </c>
    </row>
    <row r="285" spans="1:18" x14ac:dyDescent="0.25">
      <c r="A285" s="23" t="s">
        <v>722</v>
      </c>
      <c r="B285" t="s">
        <v>719</v>
      </c>
      <c r="C285" t="s">
        <v>720</v>
      </c>
      <c r="D285" t="s">
        <v>721</v>
      </c>
      <c r="E285" t="s">
        <v>31</v>
      </c>
      <c r="G285" s="2">
        <f>VLOOKUP(A285,'[1]2025年发货套件透视表'!A:AG,32,FALSE)</f>
        <v>10</v>
      </c>
      <c r="H285" s="2">
        <f>VLOOKUP(A285,'[1]2025年发货套件透视表'!A:AG,33,FALSE)</f>
        <v>2</v>
      </c>
      <c r="I285" s="2">
        <f>VLOOKUP(A285,'[1]2025年发货套件透视表'!A:AI,34,FALSE)</f>
        <v>19</v>
      </c>
      <c r="J285" s="2">
        <f>VLOOKUP(A285,'[1]2025年发货套件透视表'!A:AI,35,FALSE)</f>
        <v>4</v>
      </c>
      <c r="K285" s="2" t="s">
        <v>27</v>
      </c>
      <c r="L285"/>
      <c r="M285"/>
      <c r="N285"/>
      <c r="O285"/>
      <c r="P285"/>
      <c r="Q285"/>
    </row>
    <row r="286" spans="1:18" x14ac:dyDescent="0.25">
      <c r="A286" s="23" t="s">
        <v>723</v>
      </c>
      <c r="B286" t="s">
        <v>719</v>
      </c>
      <c r="C286" t="s">
        <v>720</v>
      </c>
      <c r="D286" t="s">
        <v>721</v>
      </c>
      <c r="E286" t="s">
        <v>387</v>
      </c>
      <c r="G286" s="2">
        <f>VLOOKUP(A286,'[1]2025年发货套件透视表'!A:AG,32,FALSE)</f>
        <v>0</v>
      </c>
      <c r="H286" s="2">
        <f>VLOOKUP(A286,'[1]2025年发货套件透视表'!A:AG,33,FALSE)</f>
        <v>0</v>
      </c>
      <c r="I286" s="2">
        <f>VLOOKUP(A286,'[1]2025年发货套件透视表'!A:AI,34,FALSE)</f>
        <v>5</v>
      </c>
      <c r="J286" s="2">
        <f>VLOOKUP(A286,'[1]2025年发货套件透视表'!A:AI,35,FALSE)</f>
        <v>1</v>
      </c>
      <c r="K286" s="2" t="s">
        <v>27</v>
      </c>
      <c r="L286"/>
      <c r="M286"/>
      <c r="N286"/>
      <c r="O286"/>
      <c r="P286"/>
      <c r="Q286"/>
    </row>
    <row r="287" spans="1:18" x14ac:dyDescent="0.25">
      <c r="A287" s="23" t="s">
        <v>724</v>
      </c>
      <c r="B287" t="s">
        <v>719</v>
      </c>
      <c r="C287" t="s">
        <v>720</v>
      </c>
      <c r="D287" t="s">
        <v>721</v>
      </c>
      <c r="E287" t="s">
        <v>53</v>
      </c>
      <c r="G287" s="2">
        <f>VLOOKUP(A287,'[1]2025年发货套件透视表'!A:AG,32,FALSE)</f>
        <v>3</v>
      </c>
      <c r="H287" s="2">
        <f>VLOOKUP(A287,'[1]2025年发货套件透视表'!A:AG,33,FALSE)</f>
        <v>1</v>
      </c>
      <c r="I287" s="2">
        <f>VLOOKUP(A287,'[1]2025年发货套件透视表'!A:AI,34,FALSE)</f>
        <v>3</v>
      </c>
      <c r="J287" s="2">
        <f>VLOOKUP(A287,'[1]2025年发货套件透视表'!A:AI,35,FALSE)</f>
        <v>1</v>
      </c>
      <c r="K287" s="2" t="s">
        <v>27</v>
      </c>
      <c r="L287"/>
      <c r="M287"/>
      <c r="N287"/>
      <c r="O287"/>
      <c r="P287"/>
      <c r="Q287"/>
    </row>
    <row r="288" spans="1:18" x14ac:dyDescent="0.25">
      <c r="A288" s="23" t="s">
        <v>725</v>
      </c>
      <c r="B288" t="s">
        <v>726</v>
      </c>
      <c r="C288" t="s">
        <v>727</v>
      </c>
      <c r="D288" t="s">
        <v>727</v>
      </c>
      <c r="E288" t="s">
        <v>728</v>
      </c>
      <c r="G288" s="2">
        <f>VLOOKUP(A288,'[1]2025年发货套件透视表'!A:AG,32,FALSE)</f>
        <v>40</v>
      </c>
      <c r="H288" s="2">
        <f>VLOOKUP(A288,'[1]2025年发货套件透视表'!A:AG,33,FALSE)</f>
        <v>3</v>
      </c>
      <c r="I288" s="2">
        <f>VLOOKUP(A288,'[1]2025年发货套件透视表'!A:AI,34,FALSE)</f>
        <v>55</v>
      </c>
      <c r="J288" s="2">
        <f>VLOOKUP(A288,'[1]2025年发货套件透视表'!A:AI,35,FALSE)</f>
        <v>6</v>
      </c>
      <c r="K288" s="2" t="s">
        <v>27</v>
      </c>
      <c r="L288"/>
      <c r="M288"/>
      <c r="N288"/>
      <c r="O288"/>
      <c r="P288"/>
      <c r="Q288"/>
      <c r="R288" t="s">
        <v>58</v>
      </c>
    </row>
    <row r="289" spans="1:18" x14ac:dyDescent="0.25">
      <c r="A289" s="23" t="s">
        <v>729</v>
      </c>
      <c r="B289" t="s">
        <v>730</v>
      </c>
      <c r="C289" t="s">
        <v>731</v>
      </c>
      <c r="D289" t="s">
        <v>731</v>
      </c>
      <c r="E289" t="s">
        <v>586</v>
      </c>
      <c r="G289" s="2">
        <f>VLOOKUP(A289,'[1]2025年发货套件透视表'!A:AG,32,FALSE)</f>
        <v>6</v>
      </c>
      <c r="H289" s="2">
        <f>VLOOKUP(A289,'[1]2025年发货套件透视表'!A:AG,33,FALSE)</f>
        <v>2</v>
      </c>
      <c r="I289" s="2">
        <f>VLOOKUP(A289,'[1]2025年发货套件透视表'!A:AI,34,FALSE)</f>
        <v>30</v>
      </c>
      <c r="J289" s="2">
        <f>VLOOKUP(A289,'[1]2025年发货套件透视表'!A:AI,35,FALSE)</f>
        <v>21</v>
      </c>
      <c r="K289" s="2" t="s">
        <v>27</v>
      </c>
      <c r="L289"/>
      <c r="M289"/>
      <c r="N289"/>
      <c r="O289"/>
      <c r="P289"/>
      <c r="Q289"/>
    </row>
    <row r="290" spans="1:18" x14ac:dyDescent="0.25">
      <c r="A290" s="23" t="s">
        <v>732</v>
      </c>
      <c r="B290" t="s">
        <v>730</v>
      </c>
      <c r="C290" t="s">
        <v>731</v>
      </c>
      <c r="D290" t="s">
        <v>731</v>
      </c>
      <c r="E290" t="s">
        <v>582</v>
      </c>
      <c r="G290" s="2">
        <f>VLOOKUP(A290,'[1]2025年发货套件透视表'!A:AG,32,FALSE)</f>
        <v>2</v>
      </c>
      <c r="H290" s="2">
        <f>VLOOKUP(A290,'[1]2025年发货套件透视表'!A:AG,33,FALSE)</f>
        <v>2</v>
      </c>
      <c r="I290" s="2">
        <f>VLOOKUP(A290,'[1]2025年发货套件透视表'!A:AI,34,FALSE)</f>
        <v>2</v>
      </c>
      <c r="J290" s="2">
        <f>VLOOKUP(A290,'[1]2025年发货套件透视表'!A:AI,35,FALSE)</f>
        <v>2</v>
      </c>
      <c r="K290" s="2" t="s">
        <v>27</v>
      </c>
      <c r="L290"/>
      <c r="M290"/>
      <c r="N290"/>
      <c r="O290"/>
      <c r="P290"/>
      <c r="Q290"/>
    </row>
    <row r="291" spans="1:18" x14ac:dyDescent="0.25">
      <c r="A291" s="23" t="s">
        <v>733</v>
      </c>
      <c r="B291" t="s">
        <v>734</v>
      </c>
      <c r="C291" t="s">
        <v>735</v>
      </c>
      <c r="D291" t="s">
        <v>736</v>
      </c>
      <c r="E291" t="s">
        <v>26</v>
      </c>
      <c r="G291" s="2">
        <f>VLOOKUP(A291,'[1]2025年发货套件透视表'!A:AG,32,FALSE)</f>
        <v>157</v>
      </c>
      <c r="H291" s="2">
        <f>VLOOKUP(A291,'[1]2025年发货套件透视表'!A:AG,33,FALSE)</f>
        <v>27</v>
      </c>
      <c r="I291" s="2">
        <f>VLOOKUP(A291,'[1]2025年发货套件透视表'!A:AI,34,FALSE)</f>
        <v>305</v>
      </c>
      <c r="J291" s="2">
        <f>VLOOKUP(A291,'[1]2025年发货套件透视表'!A:AI,35,FALSE)</f>
        <v>59</v>
      </c>
      <c r="K291" s="2" t="s">
        <v>27</v>
      </c>
      <c r="L291"/>
      <c r="M291"/>
      <c r="N291"/>
      <c r="O291" s="24">
        <f>G291</f>
        <v>157</v>
      </c>
      <c r="P291" s="24">
        <f>CEILING(O291*1.5,10)</f>
        <v>240</v>
      </c>
      <c r="Q291" s="25" t="str">
        <f>K291</f>
        <v>套</v>
      </c>
      <c r="R291" t="s">
        <v>39</v>
      </c>
    </row>
    <row r="292" spans="1:18" x14ac:dyDescent="0.25">
      <c r="A292" s="23" t="s">
        <v>737</v>
      </c>
      <c r="B292" t="s">
        <v>734</v>
      </c>
      <c r="C292" t="s">
        <v>735</v>
      </c>
      <c r="D292" t="s">
        <v>736</v>
      </c>
      <c r="E292" t="s">
        <v>738</v>
      </c>
      <c r="G292" s="2">
        <f>VLOOKUP(A292,'[1]2025年发货套件透视表'!A:AG,32,FALSE)</f>
        <v>50</v>
      </c>
      <c r="H292" s="2">
        <f>VLOOKUP(A292,'[1]2025年发货套件透视表'!A:AG,33,FALSE)</f>
        <v>1</v>
      </c>
      <c r="I292" s="2">
        <f>VLOOKUP(A292,'[1]2025年发货套件透视表'!A:AI,34,FALSE)</f>
        <v>81</v>
      </c>
      <c r="J292" s="2">
        <f>VLOOKUP(A292,'[1]2025年发货套件透视表'!A:AI,35,FALSE)</f>
        <v>4</v>
      </c>
      <c r="K292" s="2" t="s">
        <v>27</v>
      </c>
      <c r="L292"/>
      <c r="M292"/>
      <c r="N292"/>
      <c r="O292"/>
      <c r="P292"/>
      <c r="Q292"/>
    </row>
    <row r="293" spans="1:18" x14ac:dyDescent="0.25">
      <c r="A293" s="23" t="s">
        <v>739</v>
      </c>
      <c r="B293" t="s">
        <v>734</v>
      </c>
      <c r="C293" t="s">
        <v>735</v>
      </c>
      <c r="D293" t="s">
        <v>736</v>
      </c>
      <c r="E293" t="s">
        <v>53</v>
      </c>
      <c r="G293" s="2">
        <f>VLOOKUP(A293,'[1]2025年发货套件透视表'!A:AG,32,FALSE)</f>
        <v>0</v>
      </c>
      <c r="H293" s="2">
        <f>VLOOKUP(A293,'[1]2025年发货套件透视表'!A:AG,33,FALSE)</f>
        <v>0</v>
      </c>
      <c r="I293" s="2">
        <f>VLOOKUP(A293,'[1]2025年发货套件透视表'!A:AI,34,FALSE)</f>
        <v>5</v>
      </c>
      <c r="J293" s="2">
        <f>VLOOKUP(A293,'[1]2025年发货套件透视表'!A:AI,35,FALSE)</f>
        <v>1</v>
      </c>
      <c r="K293" s="2" t="s">
        <v>27</v>
      </c>
      <c r="L293"/>
      <c r="M293"/>
      <c r="N293"/>
      <c r="O293"/>
      <c r="P293"/>
      <c r="Q293"/>
    </row>
    <row r="294" spans="1:18" x14ac:dyDescent="0.25">
      <c r="A294" s="23" t="s">
        <v>740</v>
      </c>
      <c r="B294" t="s">
        <v>741</v>
      </c>
      <c r="C294" t="s">
        <v>742</v>
      </c>
      <c r="D294" t="s">
        <v>736</v>
      </c>
      <c r="E294" t="s">
        <v>743</v>
      </c>
      <c r="G294" s="2">
        <f>VLOOKUP(A294,'[1]2025年发货套件透视表'!A:AG,32,FALSE)</f>
        <v>2</v>
      </c>
      <c r="H294" s="2">
        <f>VLOOKUP(A294,'[1]2025年发货套件透视表'!A:AG,33,FALSE)</f>
        <v>2</v>
      </c>
      <c r="I294" s="2">
        <f>VLOOKUP(A294,'[1]2025年发货套件透视表'!A:AI,34,FALSE)</f>
        <v>2</v>
      </c>
      <c r="J294" s="2">
        <f>VLOOKUP(A294,'[1]2025年发货套件透视表'!A:AI,35,FALSE)</f>
        <v>2</v>
      </c>
      <c r="K294" s="2" t="s">
        <v>27</v>
      </c>
      <c r="L294"/>
      <c r="M294"/>
      <c r="N294"/>
      <c r="O294"/>
      <c r="P294"/>
      <c r="Q294"/>
    </row>
    <row r="295" spans="1:18" x14ac:dyDescent="0.25">
      <c r="A295" s="23" t="s">
        <v>744</v>
      </c>
      <c r="B295" t="s">
        <v>480</v>
      </c>
      <c r="C295" t="s">
        <v>745</v>
      </c>
      <c r="D295" t="s">
        <v>745</v>
      </c>
      <c r="E295" t="s">
        <v>31</v>
      </c>
      <c r="G295" s="2">
        <f>VLOOKUP(A295,'[1]2025年发货套件透视表'!A:AG,32,FALSE)</f>
        <v>15</v>
      </c>
      <c r="H295" s="2">
        <f>VLOOKUP(A295,'[1]2025年发货套件透视表'!A:AG,33,FALSE)</f>
        <v>2</v>
      </c>
      <c r="I295" s="2">
        <f>VLOOKUP(A295,'[1]2025年发货套件透视表'!A:AI,34,FALSE)</f>
        <v>18</v>
      </c>
      <c r="J295" s="2">
        <f>VLOOKUP(A295,'[1]2025年发货套件透视表'!A:AI,35,FALSE)</f>
        <v>3</v>
      </c>
      <c r="K295" s="2" t="s">
        <v>27</v>
      </c>
      <c r="L295"/>
      <c r="M295"/>
      <c r="N295"/>
      <c r="O295"/>
      <c r="P295"/>
      <c r="Q295"/>
    </row>
    <row r="296" spans="1:18" x14ac:dyDescent="0.25">
      <c r="A296" s="23" t="s">
        <v>746</v>
      </c>
      <c r="B296" t="s">
        <v>480</v>
      </c>
      <c r="C296" t="s">
        <v>745</v>
      </c>
      <c r="D296" t="s">
        <v>745</v>
      </c>
      <c r="E296" t="s">
        <v>53</v>
      </c>
      <c r="G296" s="2">
        <f>VLOOKUP(A296,'[1]2025年发货套件透视表'!A:AG,32,FALSE)</f>
        <v>90</v>
      </c>
      <c r="H296" s="2">
        <f>VLOOKUP(A296,'[1]2025年发货套件透视表'!A:AG,33,FALSE)</f>
        <v>8</v>
      </c>
      <c r="I296" s="2">
        <f>VLOOKUP(A296,'[1]2025年发货套件透视表'!A:AI,34,FALSE)</f>
        <v>90</v>
      </c>
      <c r="J296" s="2">
        <f>VLOOKUP(A296,'[1]2025年发货套件透视表'!A:AI,35,FALSE)</f>
        <v>8</v>
      </c>
      <c r="K296" s="2" t="s">
        <v>27</v>
      </c>
      <c r="L296"/>
      <c r="M296"/>
      <c r="N296"/>
      <c r="O296"/>
      <c r="P296"/>
      <c r="Q296"/>
      <c r="R296" t="s">
        <v>58</v>
      </c>
    </row>
    <row r="297" spans="1:18" x14ac:dyDescent="0.25">
      <c r="A297" s="23" t="s">
        <v>747</v>
      </c>
      <c r="B297" t="s">
        <v>480</v>
      </c>
      <c r="C297" t="s">
        <v>481</v>
      </c>
      <c r="D297" t="s">
        <v>748</v>
      </c>
      <c r="E297" t="s">
        <v>749</v>
      </c>
      <c r="G297" s="2">
        <f>VLOOKUP(A297,'[1]2025年发货套件透视表'!A:AG,32,FALSE)</f>
        <v>0</v>
      </c>
      <c r="H297" s="2">
        <f>VLOOKUP(A297,'[1]2025年发货套件透视表'!A:AG,33,FALSE)</f>
        <v>0</v>
      </c>
      <c r="I297" s="2">
        <f>VLOOKUP(A297,'[1]2025年发货套件透视表'!A:AI,34,FALSE)</f>
        <v>25</v>
      </c>
      <c r="J297" s="2">
        <f>VLOOKUP(A297,'[1]2025年发货套件透视表'!A:AI,35,FALSE)</f>
        <v>2</v>
      </c>
      <c r="K297" s="2" t="s">
        <v>27</v>
      </c>
      <c r="L297"/>
      <c r="M297"/>
      <c r="N297"/>
      <c r="O297"/>
      <c r="P297"/>
      <c r="Q297"/>
    </row>
    <row r="298" spans="1:18" x14ac:dyDescent="0.25">
      <c r="A298" s="23" t="s">
        <v>750</v>
      </c>
      <c r="B298" t="s">
        <v>751</v>
      </c>
      <c r="C298" t="s">
        <v>752</v>
      </c>
      <c r="D298" t="s">
        <v>745</v>
      </c>
      <c r="E298" t="s">
        <v>31</v>
      </c>
      <c r="G298" s="2">
        <f>VLOOKUP(A298,'[1]2025年发货套件透视表'!A:AG,32,FALSE)</f>
        <v>0</v>
      </c>
      <c r="H298" s="2">
        <f>VLOOKUP(A298,'[1]2025年发货套件透视表'!A:AG,33,FALSE)</f>
        <v>0</v>
      </c>
      <c r="I298" s="2">
        <f>VLOOKUP(A298,'[1]2025年发货套件透视表'!A:AI,34,FALSE)</f>
        <v>31</v>
      </c>
      <c r="J298" s="2">
        <f>VLOOKUP(A298,'[1]2025年发货套件透视表'!A:AI,35,FALSE)</f>
        <v>3</v>
      </c>
      <c r="K298" s="2" t="s">
        <v>27</v>
      </c>
      <c r="L298"/>
      <c r="M298"/>
      <c r="N298"/>
      <c r="O298"/>
      <c r="P298"/>
      <c r="Q298"/>
    </row>
    <row r="299" spans="1:18" x14ac:dyDescent="0.25">
      <c r="A299" s="23" t="s">
        <v>753</v>
      </c>
      <c r="B299" t="s">
        <v>751</v>
      </c>
      <c r="C299" t="s">
        <v>752</v>
      </c>
      <c r="D299" t="s">
        <v>745</v>
      </c>
      <c r="E299" t="s">
        <v>53</v>
      </c>
      <c r="G299" s="2">
        <f>VLOOKUP(A299,'[1]2025年发货套件透视表'!A:AG,32,FALSE)</f>
        <v>42</v>
      </c>
      <c r="H299" s="2">
        <f>VLOOKUP(A299,'[1]2025年发货套件透视表'!A:AG,33,FALSE)</f>
        <v>3</v>
      </c>
      <c r="I299" s="2">
        <f>VLOOKUP(A299,'[1]2025年发货套件透视表'!A:AI,34,FALSE)</f>
        <v>75</v>
      </c>
      <c r="J299" s="2">
        <f>VLOOKUP(A299,'[1]2025年发货套件透视表'!A:AI,35,FALSE)</f>
        <v>8</v>
      </c>
      <c r="K299" s="2" t="s">
        <v>27</v>
      </c>
      <c r="L299"/>
      <c r="M299"/>
      <c r="O299"/>
      <c r="P299"/>
      <c r="Q299" s="2"/>
      <c r="R299" t="s">
        <v>58</v>
      </c>
    </row>
    <row r="300" spans="1:18" x14ac:dyDescent="0.25">
      <c r="A300" s="23" t="s">
        <v>754</v>
      </c>
      <c r="B300" t="s">
        <v>715</v>
      </c>
      <c r="C300" t="s">
        <v>716</v>
      </c>
      <c r="D300" t="s">
        <v>755</v>
      </c>
      <c r="E300" t="s">
        <v>586</v>
      </c>
      <c r="G300" s="2">
        <f>VLOOKUP(A300,'[1]2025年发货套件透视表'!A:AG,32,FALSE)</f>
        <v>5</v>
      </c>
      <c r="H300" s="2">
        <f>VLOOKUP(A300,'[1]2025年发货套件透视表'!A:AG,33,FALSE)</f>
        <v>1</v>
      </c>
      <c r="I300" s="2">
        <f>VLOOKUP(A300,'[1]2025年发货套件透视表'!A:AI,34,FALSE)</f>
        <v>5</v>
      </c>
      <c r="J300" s="2">
        <f>VLOOKUP(A300,'[1]2025年发货套件透视表'!A:AI,35,FALSE)</f>
        <v>1</v>
      </c>
      <c r="K300" s="2" t="s">
        <v>27</v>
      </c>
      <c r="L300"/>
      <c r="M300"/>
      <c r="O300"/>
      <c r="P300"/>
      <c r="Q300" s="2"/>
    </row>
    <row r="301" spans="1:18" x14ac:dyDescent="0.25">
      <c r="A301" s="23" t="s">
        <v>756</v>
      </c>
      <c r="B301" t="s">
        <v>757</v>
      </c>
      <c r="C301" t="s">
        <v>758</v>
      </c>
      <c r="D301" t="s">
        <v>758</v>
      </c>
      <c r="E301" t="s">
        <v>31</v>
      </c>
      <c r="G301" s="2">
        <f>VLOOKUP(A301,'[1]2025年发货套件透视表'!A:AG,32,FALSE)</f>
        <v>21</v>
      </c>
      <c r="H301" s="2">
        <f>VLOOKUP(A301,'[1]2025年发货套件透视表'!A:AG,33,FALSE)</f>
        <v>2</v>
      </c>
      <c r="I301" s="2">
        <f>VLOOKUP(A301,'[1]2025年发货套件透视表'!A:AI,34,FALSE)</f>
        <v>21</v>
      </c>
      <c r="J301" s="2">
        <f>VLOOKUP(A301,'[1]2025年发货套件透视表'!A:AI,35,FALSE)</f>
        <v>2</v>
      </c>
      <c r="K301" s="2" t="s">
        <v>27</v>
      </c>
      <c r="L301"/>
      <c r="M301"/>
      <c r="O301"/>
      <c r="P301"/>
      <c r="Q301" s="2"/>
    </row>
    <row r="302" spans="1:18" x14ac:dyDescent="0.25">
      <c r="A302" s="23" t="s">
        <v>759</v>
      </c>
      <c r="B302" t="s">
        <v>705</v>
      </c>
      <c r="C302" t="s">
        <v>760</v>
      </c>
      <c r="D302" t="s">
        <v>760</v>
      </c>
      <c r="E302" t="s">
        <v>644</v>
      </c>
      <c r="G302" s="2">
        <f>VLOOKUP(A302,'[1]2025年发货套件透视表'!A:AG,32,FALSE)</f>
        <v>5</v>
      </c>
      <c r="H302" s="2">
        <f>VLOOKUP(A302,'[1]2025年发货套件透视表'!A:AG,33,FALSE)</f>
        <v>1</v>
      </c>
      <c r="I302" s="2">
        <f>VLOOKUP(A302,'[1]2025年发货套件透视表'!A:AI,34,FALSE)</f>
        <v>5</v>
      </c>
      <c r="J302" s="2">
        <f>VLOOKUP(A302,'[1]2025年发货套件透视表'!A:AI,35,FALSE)</f>
        <v>1</v>
      </c>
      <c r="K302" s="2" t="s">
        <v>27</v>
      </c>
      <c r="L302"/>
      <c r="M302"/>
      <c r="O302"/>
      <c r="P302"/>
      <c r="Q302" s="2"/>
    </row>
    <row r="303" spans="1:18" x14ac:dyDescent="0.25">
      <c r="A303" s="23" t="s">
        <v>761</v>
      </c>
      <c r="B303" t="s">
        <v>705</v>
      </c>
      <c r="C303" t="s">
        <v>760</v>
      </c>
      <c r="D303" t="s">
        <v>760</v>
      </c>
      <c r="E303" t="s">
        <v>218</v>
      </c>
      <c r="G303" s="2">
        <f>VLOOKUP(A303,'[1]2025年发货套件透视表'!A:AG,32,FALSE)</f>
        <v>0</v>
      </c>
      <c r="H303" s="2">
        <f>VLOOKUP(A303,'[1]2025年发货套件透视表'!A:AG,33,FALSE)</f>
        <v>0</v>
      </c>
      <c r="I303" s="2">
        <f>VLOOKUP(A303,'[1]2025年发货套件透视表'!A:AI,34,FALSE)</f>
        <v>2</v>
      </c>
      <c r="J303" s="2">
        <f>VLOOKUP(A303,'[1]2025年发货套件透视表'!A:AI,35,FALSE)</f>
        <v>1</v>
      </c>
      <c r="K303" s="2" t="s">
        <v>27</v>
      </c>
      <c r="L303"/>
      <c r="M303"/>
      <c r="O303"/>
      <c r="P303"/>
      <c r="Q303" s="2"/>
    </row>
    <row r="304" spans="1:18" x14ac:dyDescent="0.25">
      <c r="A304" s="23" t="s">
        <v>762</v>
      </c>
      <c r="B304" t="s">
        <v>763</v>
      </c>
      <c r="C304" t="s">
        <v>613</v>
      </c>
      <c r="D304" t="s">
        <v>613</v>
      </c>
      <c r="E304" t="s">
        <v>26</v>
      </c>
      <c r="G304" s="2">
        <f>VLOOKUP(A304,'[1]2025年发货套件透视表'!A:AG,32,FALSE)</f>
        <v>0</v>
      </c>
      <c r="H304" s="2">
        <f>VLOOKUP(A304,'[1]2025年发货套件透视表'!A:AG,33,FALSE)</f>
        <v>0</v>
      </c>
      <c r="I304" s="2">
        <f>VLOOKUP(A304,'[1]2025年发货套件透视表'!A:AI,34,FALSE)</f>
        <v>1</v>
      </c>
      <c r="J304" s="2">
        <f>VLOOKUP(A304,'[1]2025年发货套件透视表'!A:AI,35,FALSE)</f>
        <v>1</v>
      </c>
      <c r="K304" s="2" t="s">
        <v>27</v>
      </c>
      <c r="L304"/>
      <c r="M304"/>
      <c r="O304"/>
      <c r="P304"/>
      <c r="Q304" s="2"/>
    </row>
    <row r="305" spans="1:18" x14ac:dyDescent="0.25">
      <c r="A305" s="23" t="s">
        <v>764</v>
      </c>
      <c r="B305" t="s">
        <v>697</v>
      </c>
      <c r="C305" t="s">
        <v>765</v>
      </c>
      <c r="D305" t="s">
        <v>765</v>
      </c>
      <c r="E305" t="s">
        <v>644</v>
      </c>
      <c r="G305" s="2">
        <f>VLOOKUP(A305,'[1]2025年发货套件透视表'!A:AG,32,FALSE)</f>
        <v>0</v>
      </c>
      <c r="H305" s="2">
        <f>VLOOKUP(A305,'[1]2025年发货套件透视表'!A:AG,33,FALSE)</f>
        <v>0</v>
      </c>
      <c r="I305" s="2">
        <f>VLOOKUP(A305,'[1]2025年发货套件透视表'!A:AI,34,FALSE)</f>
        <v>2</v>
      </c>
      <c r="J305" s="2">
        <f>VLOOKUP(A305,'[1]2025年发货套件透视表'!A:AI,35,FALSE)</f>
        <v>1</v>
      </c>
      <c r="K305" s="2" t="s">
        <v>27</v>
      </c>
      <c r="L305"/>
      <c r="M305"/>
      <c r="O305"/>
      <c r="P305"/>
      <c r="Q305" s="2"/>
    </row>
    <row r="306" spans="1:18" x14ac:dyDescent="0.25">
      <c r="A306" s="28" t="s">
        <v>766</v>
      </c>
      <c r="B306" s="29" t="s">
        <v>767</v>
      </c>
      <c r="C306" s="29" t="s">
        <v>768</v>
      </c>
      <c r="D306" s="29" t="s">
        <v>769</v>
      </c>
      <c r="E306" s="29" t="s">
        <v>26</v>
      </c>
      <c r="G306" s="2">
        <f>VLOOKUP(A306,'[1]2025年发货套件透视表'!A:AG,32,FALSE)</f>
        <v>214</v>
      </c>
      <c r="H306" s="2">
        <f>VLOOKUP(A306,'[1]2025年发货套件透视表'!A:AG,33,FALSE)</f>
        <v>35</v>
      </c>
      <c r="I306" s="2">
        <f>VLOOKUP(A306,'[1]2025年发货套件透视表'!A:AI,34,FALSE)</f>
        <v>479.5</v>
      </c>
      <c r="J306" s="2">
        <f>VLOOKUP(A306,'[1]2025年发货套件透视表'!A:AI,35,FALSE)</f>
        <v>90</v>
      </c>
      <c r="K306" s="2" t="s">
        <v>27</v>
      </c>
      <c r="L306"/>
      <c r="M306"/>
      <c r="O306" s="24">
        <f>G306</f>
        <v>214</v>
      </c>
      <c r="P306" s="24">
        <f>CEILING(O306*1.5,10)</f>
        <v>330</v>
      </c>
      <c r="Q306" s="25" t="str">
        <f>K306</f>
        <v>套</v>
      </c>
      <c r="R306" t="s">
        <v>39</v>
      </c>
    </row>
    <row r="307" spans="1:18" x14ac:dyDescent="0.25">
      <c r="A307" s="23" t="s">
        <v>770</v>
      </c>
      <c r="B307" t="s">
        <v>767</v>
      </c>
      <c r="C307" t="s">
        <v>768</v>
      </c>
      <c r="D307" t="s">
        <v>769</v>
      </c>
      <c r="E307" t="s">
        <v>31</v>
      </c>
      <c r="G307" s="2">
        <f>VLOOKUP(A307,'[1]2025年发货套件透视表'!A:AG,32,FALSE)</f>
        <v>102</v>
      </c>
      <c r="H307" s="2">
        <f>VLOOKUP(A307,'[1]2025年发货套件透视表'!A:AG,33,FALSE)</f>
        <v>20</v>
      </c>
      <c r="I307" s="2">
        <f>VLOOKUP(A307,'[1]2025年发货套件透视表'!A:AI,34,FALSE)</f>
        <v>210</v>
      </c>
      <c r="J307" s="2">
        <f>VLOOKUP(A307,'[1]2025年发货套件透视表'!A:AI,35,FALSE)</f>
        <v>34</v>
      </c>
      <c r="K307" s="2" t="s">
        <v>27</v>
      </c>
      <c r="L307"/>
      <c r="M307"/>
      <c r="O307"/>
      <c r="P307"/>
      <c r="Q307" s="2"/>
      <c r="R307" t="s">
        <v>58</v>
      </c>
    </row>
    <row r="308" spans="1:18" x14ac:dyDescent="0.25">
      <c r="A308" s="23" t="s">
        <v>771</v>
      </c>
      <c r="B308" t="s">
        <v>697</v>
      </c>
      <c r="C308" t="s">
        <v>772</v>
      </c>
      <c r="D308" t="s">
        <v>772</v>
      </c>
      <c r="E308" t="s">
        <v>773</v>
      </c>
      <c r="G308" s="2">
        <f>VLOOKUP(A308,'[1]2025年发货套件透视表'!A:AG,32,FALSE)</f>
        <v>33</v>
      </c>
      <c r="H308" s="2">
        <f>VLOOKUP(A308,'[1]2025年发货套件透视表'!A:AG,33,FALSE)</f>
        <v>6</v>
      </c>
      <c r="I308" s="2">
        <f>VLOOKUP(A308,'[1]2025年发货套件透视表'!A:AI,34,FALSE)</f>
        <v>33</v>
      </c>
      <c r="J308" s="2">
        <f>VLOOKUP(A308,'[1]2025年发货套件透视表'!A:AI,35,FALSE)</f>
        <v>6</v>
      </c>
      <c r="K308" s="2" t="s">
        <v>27</v>
      </c>
      <c r="L308"/>
      <c r="M308"/>
      <c r="O308" s="24">
        <f>G308</f>
        <v>33</v>
      </c>
      <c r="P308" s="24">
        <f>CEILING(O308*1.5,10)</f>
        <v>50</v>
      </c>
      <c r="Q308" s="25" t="str">
        <f>K308</f>
        <v>套</v>
      </c>
      <c r="R308" t="s">
        <v>39</v>
      </c>
    </row>
    <row r="309" spans="1:18" x14ac:dyDescent="0.25">
      <c r="A309" s="23" t="s">
        <v>774</v>
      </c>
      <c r="B309" t="s">
        <v>697</v>
      </c>
      <c r="C309" t="s">
        <v>772</v>
      </c>
      <c r="D309" t="s">
        <v>772</v>
      </c>
      <c r="E309" t="s">
        <v>775</v>
      </c>
      <c r="G309" s="2">
        <f>VLOOKUP(A309,'[1]2025年发货套件透视表'!A:AG,32,FALSE)</f>
        <v>0</v>
      </c>
      <c r="H309" s="2">
        <f>VLOOKUP(A309,'[1]2025年发货套件透视表'!A:AG,33,FALSE)</f>
        <v>0</v>
      </c>
      <c r="I309" s="2">
        <f>VLOOKUP(A309,'[1]2025年发货套件透视表'!A:AI,34,FALSE)</f>
        <v>7</v>
      </c>
      <c r="J309" s="2">
        <f>VLOOKUP(A309,'[1]2025年发货套件透视表'!A:AI,35,FALSE)</f>
        <v>2</v>
      </c>
      <c r="K309" s="2" t="s">
        <v>27</v>
      </c>
      <c r="L309"/>
      <c r="M309"/>
      <c r="O309"/>
      <c r="P309"/>
      <c r="Q309" s="2"/>
    </row>
    <row r="310" spans="1:18" x14ac:dyDescent="0.25">
      <c r="A310" s="23" t="s">
        <v>776</v>
      </c>
      <c r="B310" t="s">
        <v>777</v>
      </c>
      <c r="C310" t="s">
        <v>778</v>
      </c>
      <c r="D310" t="s">
        <v>779</v>
      </c>
      <c r="E310" t="s">
        <v>26</v>
      </c>
      <c r="G310" s="2">
        <f>VLOOKUP(A310,'[1]2025年发货套件透视表'!A:AG,32,FALSE)</f>
        <v>13</v>
      </c>
      <c r="H310" s="2">
        <f>VLOOKUP(A310,'[1]2025年发货套件透视表'!A:AG,33,FALSE)</f>
        <v>5</v>
      </c>
      <c r="I310" s="2">
        <f>VLOOKUP(A310,'[1]2025年发货套件透视表'!A:AI,34,FALSE)</f>
        <v>13</v>
      </c>
      <c r="J310" s="2">
        <f>VLOOKUP(A310,'[1]2025年发货套件透视表'!A:AI,35,FALSE)</f>
        <v>5</v>
      </c>
      <c r="K310" s="2" t="s">
        <v>27</v>
      </c>
      <c r="L310"/>
      <c r="M310"/>
      <c r="O310" s="24">
        <f>G310</f>
        <v>13</v>
      </c>
      <c r="P310" s="24">
        <f>CEILING(O310*1.5,10)</f>
        <v>20</v>
      </c>
      <c r="Q310" s="25" t="str">
        <f>K310</f>
        <v>套</v>
      </c>
      <c r="R310" t="s">
        <v>39</v>
      </c>
    </row>
    <row r="311" spans="1:18" x14ac:dyDescent="0.25">
      <c r="A311" s="23" t="s">
        <v>780</v>
      </c>
      <c r="B311" t="s">
        <v>777</v>
      </c>
      <c r="C311" t="s">
        <v>778</v>
      </c>
      <c r="D311" t="s">
        <v>779</v>
      </c>
      <c r="E311" t="s">
        <v>31</v>
      </c>
      <c r="G311" s="2">
        <f>VLOOKUP(A311,'[1]2025年发货套件透视表'!A:AG,32,FALSE)</f>
        <v>23</v>
      </c>
      <c r="H311" s="2">
        <f>VLOOKUP(A311,'[1]2025年发货套件透视表'!A:AG,33,FALSE)</f>
        <v>2</v>
      </c>
      <c r="I311" s="2">
        <f>VLOOKUP(A311,'[1]2025年发货套件透视表'!A:AI,34,FALSE)</f>
        <v>46</v>
      </c>
      <c r="J311" s="2">
        <f>VLOOKUP(A311,'[1]2025年发货套件透视表'!A:AI,35,FALSE)</f>
        <v>4</v>
      </c>
      <c r="K311" s="2" t="s">
        <v>27</v>
      </c>
      <c r="L311"/>
      <c r="M311"/>
      <c r="O311"/>
      <c r="P311"/>
      <c r="Q311" s="2"/>
    </row>
    <row r="312" spans="1:18" x14ac:dyDescent="0.25">
      <c r="A312" s="23" t="s">
        <v>781</v>
      </c>
      <c r="B312" t="s">
        <v>777</v>
      </c>
      <c r="C312" t="s">
        <v>778</v>
      </c>
      <c r="D312" t="s">
        <v>779</v>
      </c>
      <c r="E312" t="s">
        <v>53</v>
      </c>
      <c r="G312" s="2">
        <f>VLOOKUP(A312,'[1]2025年发货套件透视表'!A:AG,32,FALSE)</f>
        <v>7</v>
      </c>
      <c r="H312" s="2">
        <f>VLOOKUP(A312,'[1]2025年发货套件透视表'!A:AG,33,FALSE)</f>
        <v>3</v>
      </c>
      <c r="I312" s="2">
        <f>VLOOKUP(A312,'[1]2025年发货套件透视表'!A:AI,34,FALSE)</f>
        <v>7</v>
      </c>
      <c r="J312" s="2">
        <f>VLOOKUP(A312,'[1]2025年发货套件透视表'!A:AI,35,FALSE)</f>
        <v>3</v>
      </c>
      <c r="K312" s="2" t="s">
        <v>27</v>
      </c>
      <c r="L312"/>
      <c r="M312"/>
      <c r="O312"/>
      <c r="P312"/>
      <c r="Q312" s="2"/>
      <c r="R312" t="s">
        <v>58</v>
      </c>
    </row>
    <row r="313" spans="1:18" x14ac:dyDescent="0.25">
      <c r="A313" s="23" t="s">
        <v>782</v>
      </c>
      <c r="B313" t="s">
        <v>715</v>
      </c>
      <c r="C313" t="s">
        <v>783</v>
      </c>
      <c r="D313" t="s">
        <v>783</v>
      </c>
      <c r="E313" t="s">
        <v>635</v>
      </c>
      <c r="G313" s="2">
        <f>VLOOKUP(A313,'[1]2025年发货套件透视表'!A:AG,32,FALSE)</f>
        <v>0</v>
      </c>
      <c r="H313" s="2">
        <f>VLOOKUP(A313,'[1]2025年发货套件透视表'!A:AG,33,FALSE)</f>
        <v>0</v>
      </c>
      <c r="I313" s="2">
        <f>VLOOKUP(A313,'[1]2025年发货套件透视表'!A:AI,34,FALSE)</f>
        <v>1</v>
      </c>
      <c r="J313" s="2">
        <f>VLOOKUP(A313,'[1]2025年发货套件透视表'!A:AI,35,FALSE)</f>
        <v>1</v>
      </c>
      <c r="K313" s="2" t="s">
        <v>27</v>
      </c>
      <c r="L313"/>
      <c r="M313"/>
      <c r="O313"/>
      <c r="P313"/>
      <c r="Q313" s="2"/>
    </row>
    <row r="314" spans="1:18" x14ac:dyDescent="0.25">
      <c r="A314" s="23" t="s">
        <v>784</v>
      </c>
      <c r="B314" t="s">
        <v>785</v>
      </c>
      <c r="C314" t="s">
        <v>786</v>
      </c>
      <c r="D314" t="s">
        <v>786</v>
      </c>
      <c r="E314" t="s">
        <v>586</v>
      </c>
      <c r="G314" s="2">
        <f>VLOOKUP(A314,'[1]2025年发货套件透视表'!A:AG,32,FALSE)</f>
        <v>7</v>
      </c>
      <c r="H314" s="2">
        <f>VLOOKUP(A314,'[1]2025年发货套件透视表'!A:AG,33,FALSE)</f>
        <v>5</v>
      </c>
      <c r="I314" s="2">
        <f>VLOOKUP(A314,'[1]2025年发货套件透视表'!A:AI,34,FALSE)</f>
        <v>23</v>
      </c>
      <c r="J314" s="2">
        <f>VLOOKUP(A314,'[1]2025年发货套件透视表'!A:AI,35,FALSE)</f>
        <v>15</v>
      </c>
      <c r="K314" s="2" t="s">
        <v>27</v>
      </c>
      <c r="L314"/>
      <c r="M314"/>
      <c r="O314" s="24">
        <f>G314</f>
        <v>7</v>
      </c>
      <c r="P314" s="24">
        <f>CEILING(O314*1.5,10)</f>
        <v>20</v>
      </c>
      <c r="Q314" s="25" t="str">
        <f>K314</f>
        <v>套</v>
      </c>
      <c r="R314" t="s">
        <v>39</v>
      </c>
    </row>
    <row r="315" spans="1:18" x14ac:dyDescent="0.25">
      <c r="A315" s="23" t="s">
        <v>787</v>
      </c>
      <c r="B315" t="s">
        <v>785</v>
      </c>
      <c r="C315" t="s">
        <v>786</v>
      </c>
      <c r="D315" t="s">
        <v>786</v>
      </c>
      <c r="E315" t="s">
        <v>582</v>
      </c>
      <c r="G315" s="2">
        <f>VLOOKUP(A315,'[1]2025年发货套件透视表'!A:AG,32,FALSE)</f>
        <v>2</v>
      </c>
      <c r="H315" s="2">
        <f>VLOOKUP(A315,'[1]2025年发货套件透视表'!A:AG,33,FALSE)</f>
        <v>2</v>
      </c>
      <c r="I315" s="2">
        <f>VLOOKUP(A315,'[1]2025年发货套件透视表'!A:AI,34,FALSE)</f>
        <v>2</v>
      </c>
      <c r="J315" s="2">
        <f>VLOOKUP(A315,'[1]2025年发货套件透视表'!A:AI,35,FALSE)</f>
        <v>2</v>
      </c>
      <c r="K315" s="2" t="s">
        <v>27</v>
      </c>
      <c r="L315"/>
      <c r="M315"/>
      <c r="O315"/>
      <c r="P315"/>
      <c r="Q315" s="2"/>
    </row>
    <row r="316" spans="1:18" x14ac:dyDescent="0.25">
      <c r="A316" s="23" t="s">
        <v>788</v>
      </c>
      <c r="B316" t="s">
        <v>789</v>
      </c>
      <c r="C316" t="s">
        <v>790</v>
      </c>
      <c r="D316" t="s">
        <v>790</v>
      </c>
      <c r="E316" t="s">
        <v>26</v>
      </c>
      <c r="G316" s="2">
        <f>VLOOKUP(A316,'[1]2025年发货套件透视表'!A:AG,32,FALSE)</f>
        <v>4</v>
      </c>
      <c r="H316" s="2">
        <f>VLOOKUP(A316,'[1]2025年发货套件透视表'!A:AG,33,FALSE)</f>
        <v>4</v>
      </c>
      <c r="I316" s="2">
        <f>VLOOKUP(A316,'[1]2025年发货套件透视表'!A:AI,34,FALSE)</f>
        <v>4</v>
      </c>
      <c r="J316" s="2">
        <f>VLOOKUP(A316,'[1]2025年发货套件透视表'!A:AI,35,FALSE)</f>
        <v>4</v>
      </c>
      <c r="K316" s="2" t="s">
        <v>27</v>
      </c>
      <c r="L316"/>
      <c r="M316"/>
      <c r="O316" s="24">
        <f>G316</f>
        <v>4</v>
      </c>
      <c r="P316" s="24">
        <f>CEILING(O316*1.5,10)</f>
        <v>10</v>
      </c>
      <c r="Q316" s="25" t="str">
        <f>K316</f>
        <v>套</v>
      </c>
      <c r="R316" t="s">
        <v>39</v>
      </c>
    </row>
    <row r="317" spans="1:18" x14ac:dyDescent="0.25">
      <c r="A317" s="23" t="s">
        <v>791</v>
      </c>
      <c r="B317" t="s">
        <v>789</v>
      </c>
      <c r="C317" t="s">
        <v>790</v>
      </c>
      <c r="D317" t="s">
        <v>790</v>
      </c>
      <c r="E317" t="s">
        <v>31</v>
      </c>
      <c r="G317" s="2">
        <f>VLOOKUP(A317,'[1]2025年发货套件透视表'!A:AG,32,FALSE)</f>
        <v>0</v>
      </c>
      <c r="H317" s="2">
        <f>VLOOKUP(A317,'[1]2025年发货套件透视表'!A:AG,33,FALSE)</f>
        <v>0</v>
      </c>
      <c r="I317" s="2">
        <f>VLOOKUP(A317,'[1]2025年发货套件透视表'!A:AI,34,FALSE)</f>
        <v>41</v>
      </c>
      <c r="J317" s="2">
        <f>VLOOKUP(A317,'[1]2025年发货套件透视表'!A:AI,35,FALSE)</f>
        <v>4</v>
      </c>
      <c r="K317" s="2" t="s">
        <v>27</v>
      </c>
      <c r="L317"/>
      <c r="M317"/>
      <c r="O317"/>
      <c r="P317"/>
      <c r="Q317" s="2"/>
    </row>
    <row r="318" spans="1:18" x14ac:dyDescent="0.25">
      <c r="A318" s="23" t="s">
        <v>792</v>
      </c>
      <c r="B318" t="s">
        <v>789</v>
      </c>
      <c r="C318" t="s">
        <v>790</v>
      </c>
      <c r="D318" t="s">
        <v>790</v>
      </c>
      <c r="E318" t="s">
        <v>53</v>
      </c>
      <c r="G318" s="2">
        <f>VLOOKUP(A318,'[1]2025年发货套件透视表'!A:AG,32,FALSE)</f>
        <v>0</v>
      </c>
      <c r="H318" s="2">
        <f>VLOOKUP(A318,'[1]2025年发货套件透视表'!A:AG,33,FALSE)</f>
        <v>0</v>
      </c>
      <c r="I318" s="2">
        <f>VLOOKUP(A318,'[1]2025年发货套件透视表'!A:AI,34,FALSE)</f>
        <v>6</v>
      </c>
      <c r="J318" s="2">
        <f>VLOOKUP(A318,'[1]2025年发货套件透视表'!A:AI,35,FALSE)</f>
        <v>2</v>
      </c>
      <c r="K318" s="2" t="s">
        <v>27</v>
      </c>
      <c r="L318"/>
      <c r="M318"/>
      <c r="O318"/>
      <c r="P318"/>
      <c r="Q318" s="2"/>
    </row>
    <row r="319" spans="1:18" x14ac:dyDescent="0.25">
      <c r="A319" s="23" t="s">
        <v>793</v>
      </c>
      <c r="B319" t="s">
        <v>794</v>
      </c>
      <c r="C319" t="s">
        <v>795</v>
      </c>
      <c r="D319" t="s">
        <v>795</v>
      </c>
      <c r="E319" t="s">
        <v>586</v>
      </c>
      <c r="G319" s="2">
        <f>VLOOKUP(A319,'[1]2025年发货套件透视表'!A:AG,32,FALSE)</f>
        <v>48</v>
      </c>
      <c r="H319" s="2">
        <f>VLOOKUP(A319,'[1]2025年发货套件透视表'!A:AG,33,FALSE)</f>
        <v>25</v>
      </c>
      <c r="I319" s="2">
        <f>VLOOKUP(A319,'[1]2025年发货套件透视表'!A:AI,34,FALSE)</f>
        <v>80</v>
      </c>
      <c r="J319" s="2">
        <f>VLOOKUP(A319,'[1]2025年发货套件透视表'!A:AI,35,FALSE)</f>
        <v>42</v>
      </c>
      <c r="K319" s="2" t="s">
        <v>27</v>
      </c>
      <c r="L319"/>
      <c r="M319"/>
      <c r="O319" s="24">
        <f>G319</f>
        <v>48</v>
      </c>
      <c r="P319" s="24">
        <f>CEILING(O319*1.5,10)</f>
        <v>80</v>
      </c>
      <c r="Q319" s="25" t="str">
        <f>K319</f>
        <v>套</v>
      </c>
      <c r="R319" t="s">
        <v>39</v>
      </c>
    </row>
    <row r="320" spans="1:18" x14ac:dyDescent="0.25">
      <c r="A320" s="23" t="s">
        <v>796</v>
      </c>
      <c r="B320" t="s">
        <v>794</v>
      </c>
      <c r="C320" t="s">
        <v>795</v>
      </c>
      <c r="D320" t="s">
        <v>795</v>
      </c>
      <c r="E320" t="s">
        <v>582</v>
      </c>
      <c r="G320" s="2">
        <f>VLOOKUP(A320,'[1]2025年发货套件透视表'!A:AG,32,FALSE)</f>
        <v>3</v>
      </c>
      <c r="H320" s="2">
        <f>VLOOKUP(A320,'[1]2025年发货套件透视表'!A:AG,33,FALSE)</f>
        <v>2</v>
      </c>
      <c r="I320" s="2">
        <f>VLOOKUP(A320,'[1]2025年发货套件透视表'!A:AI,34,FALSE)</f>
        <v>3</v>
      </c>
      <c r="J320" s="2">
        <f>VLOOKUP(A320,'[1]2025年发货套件透视表'!A:AI,35,FALSE)</f>
        <v>2</v>
      </c>
      <c r="K320" s="2" t="s">
        <v>27</v>
      </c>
      <c r="L320"/>
      <c r="M320"/>
      <c r="O320"/>
      <c r="P320"/>
      <c r="Q320" s="2"/>
    </row>
    <row r="321" spans="1:18" x14ac:dyDescent="0.25">
      <c r="A321" s="23" t="s">
        <v>797</v>
      </c>
      <c r="B321" t="s">
        <v>798</v>
      </c>
      <c r="C321" t="s">
        <v>799</v>
      </c>
      <c r="D321" t="s">
        <v>799</v>
      </c>
      <c r="E321" t="s">
        <v>586</v>
      </c>
      <c r="G321" s="2">
        <f>VLOOKUP(A321,'[1]2025年发货套件透视表'!A:AG,32,FALSE)</f>
        <v>148</v>
      </c>
      <c r="H321" s="2">
        <f>VLOOKUP(A321,'[1]2025年发货套件透视表'!A:AG,33,FALSE)</f>
        <v>19</v>
      </c>
      <c r="I321" s="2">
        <f>VLOOKUP(A321,'[1]2025年发货套件透视表'!A:AI,34,FALSE)</f>
        <v>161</v>
      </c>
      <c r="J321" s="2">
        <f>VLOOKUP(A321,'[1]2025年发货套件透视表'!A:AI,35,FALSE)</f>
        <v>27</v>
      </c>
      <c r="K321" s="2" t="s">
        <v>27</v>
      </c>
      <c r="L321"/>
      <c r="M321"/>
      <c r="O321"/>
      <c r="P321"/>
      <c r="Q321" s="2"/>
      <c r="R321" t="s">
        <v>58</v>
      </c>
    </row>
    <row r="322" spans="1:18" x14ac:dyDescent="0.25">
      <c r="A322" s="23" t="s">
        <v>800</v>
      </c>
      <c r="B322" t="s">
        <v>798</v>
      </c>
      <c r="C322" t="s">
        <v>799</v>
      </c>
      <c r="D322" t="s">
        <v>799</v>
      </c>
      <c r="E322" t="s">
        <v>582</v>
      </c>
      <c r="G322" s="2">
        <f>VLOOKUP(A322,'[1]2025年发货套件透视表'!A:AG,32,FALSE)</f>
        <v>13</v>
      </c>
      <c r="H322" s="2">
        <f>VLOOKUP(A322,'[1]2025年发货套件透视表'!A:AG,33,FALSE)</f>
        <v>1</v>
      </c>
      <c r="I322" s="2">
        <f>VLOOKUP(A322,'[1]2025年发货套件透视表'!A:AI,34,FALSE)</f>
        <v>29</v>
      </c>
      <c r="J322" s="2">
        <f>VLOOKUP(A322,'[1]2025年发货套件透视表'!A:AI,35,FALSE)</f>
        <v>2</v>
      </c>
      <c r="K322" s="2" t="s">
        <v>27</v>
      </c>
      <c r="L322"/>
      <c r="M322"/>
      <c r="O322"/>
      <c r="P322"/>
      <c r="Q322" s="2"/>
    </row>
    <row r="323" spans="1:18" x14ac:dyDescent="0.25">
      <c r="A323" s="23" t="s">
        <v>801</v>
      </c>
      <c r="B323" t="s">
        <v>802</v>
      </c>
      <c r="C323" t="s">
        <v>803</v>
      </c>
      <c r="D323" t="s">
        <v>804</v>
      </c>
      <c r="E323" t="s">
        <v>805</v>
      </c>
      <c r="G323" s="2">
        <f>VLOOKUP(A323,'[1]2025年发货套件透视表'!A:AG,32,FALSE)</f>
        <v>2</v>
      </c>
      <c r="H323" s="2">
        <f>VLOOKUP(A323,'[1]2025年发货套件透视表'!A:AG,33,FALSE)</f>
        <v>2</v>
      </c>
      <c r="I323" s="2">
        <f>VLOOKUP(A323,'[1]2025年发货套件透视表'!A:AI,34,FALSE)</f>
        <v>7</v>
      </c>
      <c r="J323" s="2">
        <f>VLOOKUP(A323,'[1]2025年发货套件透视表'!A:AI,35,FALSE)</f>
        <v>6</v>
      </c>
      <c r="K323" s="2" t="s">
        <v>27</v>
      </c>
      <c r="L323"/>
      <c r="M323"/>
      <c r="O323"/>
      <c r="P323"/>
      <c r="Q323" s="2"/>
    </row>
    <row r="324" spans="1:18" x14ac:dyDescent="0.25">
      <c r="A324" s="23" t="s">
        <v>806</v>
      </c>
      <c r="B324" t="s">
        <v>802</v>
      </c>
      <c r="C324" t="s">
        <v>803</v>
      </c>
      <c r="D324" t="s">
        <v>804</v>
      </c>
      <c r="E324" t="s">
        <v>807</v>
      </c>
      <c r="G324" s="2">
        <f>VLOOKUP(A324,'[1]2025年发货套件透视表'!A:AG,32,FALSE)</f>
        <v>0</v>
      </c>
      <c r="H324" s="2">
        <f>VLOOKUP(A324,'[1]2025年发货套件透视表'!A:AG,33,FALSE)</f>
        <v>0</v>
      </c>
      <c r="I324" s="2">
        <f>VLOOKUP(A324,'[1]2025年发货套件透视表'!A:AI,34,FALSE)</f>
        <v>1</v>
      </c>
      <c r="J324" s="2">
        <f>VLOOKUP(A324,'[1]2025年发货套件透视表'!A:AI,35,FALSE)</f>
        <v>1</v>
      </c>
      <c r="K324" s="2" t="s">
        <v>27</v>
      </c>
      <c r="L324"/>
      <c r="M324"/>
      <c r="O324"/>
      <c r="P324"/>
      <c r="Q324" s="2"/>
    </row>
    <row r="325" spans="1:18" x14ac:dyDescent="0.25">
      <c r="A325" s="28" t="s">
        <v>808</v>
      </c>
      <c r="B325" s="29" t="s">
        <v>809</v>
      </c>
      <c r="C325" s="29" t="s">
        <v>810</v>
      </c>
      <c r="D325" s="29" t="s">
        <v>810</v>
      </c>
      <c r="E325" s="29" t="s">
        <v>26</v>
      </c>
      <c r="F325" s="32"/>
      <c r="G325" s="2">
        <f>VLOOKUP(A325,'[1]2025年发货套件透视表'!A:AG,32,FALSE)</f>
        <v>93</v>
      </c>
      <c r="H325" s="2">
        <f>VLOOKUP(A325,'[1]2025年发货套件透视表'!A:AG,33,FALSE)</f>
        <v>18</v>
      </c>
      <c r="I325" s="2">
        <f>VLOOKUP(A325,'[1]2025年发货套件透视表'!A:AI,34,FALSE)</f>
        <v>181</v>
      </c>
      <c r="J325" s="2">
        <f>VLOOKUP(A325,'[1]2025年发货套件透视表'!A:AI,35,FALSE)</f>
        <v>55</v>
      </c>
      <c r="K325" s="2" t="s">
        <v>27</v>
      </c>
      <c r="L325" s="29"/>
      <c r="M325" s="29"/>
      <c r="N325" s="32"/>
      <c r="O325" s="24">
        <f>G325</f>
        <v>93</v>
      </c>
      <c r="P325" s="24">
        <f>CEILING(O325*1.5,10)</f>
        <v>140</v>
      </c>
      <c r="Q325" s="25" t="str">
        <f>K325</f>
        <v>套</v>
      </c>
      <c r="R325" t="s">
        <v>39</v>
      </c>
    </row>
    <row r="326" spans="1:18" x14ac:dyDescent="0.25">
      <c r="A326" s="23" t="s">
        <v>811</v>
      </c>
      <c r="B326" t="s">
        <v>809</v>
      </c>
      <c r="C326" t="s">
        <v>810</v>
      </c>
      <c r="D326" t="s">
        <v>810</v>
      </c>
      <c r="E326" t="s">
        <v>31</v>
      </c>
      <c r="G326" s="2">
        <f>VLOOKUP(A326,'[1]2025年发货套件透视表'!A:AG,32,FALSE)</f>
        <v>13</v>
      </c>
      <c r="H326" s="2">
        <f>VLOOKUP(A326,'[1]2025年发货套件透视表'!A:AG,33,FALSE)</f>
        <v>5</v>
      </c>
      <c r="I326" s="2">
        <f>VLOOKUP(A326,'[1]2025年发货套件透视表'!A:AI,34,FALSE)</f>
        <v>27</v>
      </c>
      <c r="J326" s="2">
        <f>VLOOKUP(A326,'[1]2025年发货套件透视表'!A:AI,35,FALSE)</f>
        <v>10</v>
      </c>
      <c r="K326" s="2" t="s">
        <v>27</v>
      </c>
      <c r="L326"/>
      <c r="M326"/>
      <c r="O326"/>
      <c r="P326"/>
      <c r="Q326" s="2"/>
      <c r="R326" t="s">
        <v>58</v>
      </c>
    </row>
    <row r="327" spans="1:18" x14ac:dyDescent="0.25">
      <c r="A327" s="23" t="s">
        <v>812</v>
      </c>
      <c r="B327" t="s">
        <v>813</v>
      </c>
      <c r="C327" t="s">
        <v>814</v>
      </c>
      <c r="D327" t="s">
        <v>814</v>
      </c>
      <c r="E327" t="s">
        <v>31</v>
      </c>
      <c r="G327" s="2">
        <f>VLOOKUP(A327,'[1]2025年发货套件透视表'!A:AG,32,FALSE)</f>
        <v>2</v>
      </c>
      <c r="H327" s="2">
        <f>VLOOKUP(A327,'[1]2025年发货套件透视表'!A:AG,33,FALSE)</f>
        <v>1</v>
      </c>
      <c r="I327" s="2">
        <f>VLOOKUP(A327,'[1]2025年发货套件透视表'!A:AI,34,FALSE)</f>
        <v>2</v>
      </c>
      <c r="J327" s="2">
        <f>VLOOKUP(A327,'[1]2025年发货套件透视表'!A:AI,35,FALSE)</f>
        <v>1</v>
      </c>
      <c r="K327" s="2" t="s">
        <v>27</v>
      </c>
      <c r="L327"/>
      <c r="M327"/>
      <c r="O327"/>
      <c r="P327"/>
      <c r="Q327" s="2"/>
    </row>
    <row r="328" spans="1:18" x14ac:dyDescent="0.25">
      <c r="A328" s="23" t="s">
        <v>815</v>
      </c>
      <c r="B328" t="s">
        <v>816</v>
      </c>
      <c r="C328" t="s">
        <v>817</v>
      </c>
      <c r="D328" t="s">
        <v>817</v>
      </c>
      <c r="E328" t="s">
        <v>26</v>
      </c>
      <c r="G328" s="2">
        <f>VLOOKUP(A328,'[1]2025年发货套件透视表'!A:AG,32,FALSE)</f>
        <v>78</v>
      </c>
      <c r="H328" s="2">
        <f>VLOOKUP(A328,'[1]2025年发货套件透视表'!A:AG,33,FALSE)</f>
        <v>17</v>
      </c>
      <c r="I328" s="2">
        <f>VLOOKUP(A328,'[1]2025年发货套件透视表'!A:AI,34,FALSE)</f>
        <v>411</v>
      </c>
      <c r="J328" s="2">
        <f>VLOOKUP(A328,'[1]2025年发货套件透视表'!A:AI,35,FALSE)</f>
        <v>63</v>
      </c>
      <c r="K328" s="2" t="s">
        <v>27</v>
      </c>
      <c r="L328"/>
      <c r="M328"/>
      <c r="O328" s="24">
        <f>G328</f>
        <v>78</v>
      </c>
      <c r="P328" s="24">
        <f>CEILING(O328*1.5,10)</f>
        <v>120</v>
      </c>
      <c r="Q328" s="25" t="str">
        <f>K328</f>
        <v>套</v>
      </c>
      <c r="R328" t="s">
        <v>39</v>
      </c>
    </row>
    <row r="329" spans="1:18" x14ac:dyDescent="0.25">
      <c r="A329" s="23" t="s">
        <v>818</v>
      </c>
      <c r="B329" t="s">
        <v>816</v>
      </c>
      <c r="C329" t="s">
        <v>817</v>
      </c>
      <c r="D329" t="s">
        <v>817</v>
      </c>
      <c r="E329" t="s">
        <v>31</v>
      </c>
      <c r="G329" s="2">
        <f>VLOOKUP(A329,'[1]2025年发货套件透视表'!A:AG,32,FALSE)</f>
        <v>9</v>
      </c>
      <c r="H329" s="2">
        <f>VLOOKUP(A329,'[1]2025年发货套件透视表'!A:AG,33,FALSE)</f>
        <v>3</v>
      </c>
      <c r="I329" s="2">
        <f>VLOOKUP(A329,'[1]2025年发货套件透视表'!A:AI,34,FALSE)</f>
        <v>20</v>
      </c>
      <c r="J329" s="2">
        <f>VLOOKUP(A329,'[1]2025年发货套件透视表'!A:AI,35,FALSE)</f>
        <v>5</v>
      </c>
      <c r="K329" s="2" t="s">
        <v>27</v>
      </c>
      <c r="L329"/>
      <c r="M329"/>
      <c r="O329"/>
      <c r="P329"/>
      <c r="Q329" s="2"/>
      <c r="R329" t="s">
        <v>58</v>
      </c>
    </row>
    <row r="330" spans="1:18" x14ac:dyDescent="0.25">
      <c r="A330" s="23" t="s">
        <v>819</v>
      </c>
      <c r="B330" t="s">
        <v>820</v>
      </c>
      <c r="C330" t="s">
        <v>821</v>
      </c>
      <c r="D330" t="s">
        <v>821</v>
      </c>
      <c r="E330" t="s">
        <v>26</v>
      </c>
      <c r="G330" s="2">
        <f>VLOOKUP(A330,'[1]2025年发货套件透视表'!A:AG,32,FALSE)</f>
        <v>16</v>
      </c>
      <c r="H330" s="2">
        <f>VLOOKUP(A330,'[1]2025年发货套件透视表'!A:AG,33,FALSE)</f>
        <v>10</v>
      </c>
      <c r="I330" s="2">
        <f>VLOOKUP(A330,'[1]2025年发货套件透视表'!A:AI,34,FALSE)</f>
        <v>39</v>
      </c>
      <c r="J330" s="2">
        <f>VLOOKUP(A330,'[1]2025年发货套件透视表'!A:AI,35,FALSE)</f>
        <v>21</v>
      </c>
      <c r="K330" s="2" t="s">
        <v>27</v>
      </c>
      <c r="L330"/>
      <c r="M330"/>
      <c r="O330" s="24">
        <f>G330</f>
        <v>16</v>
      </c>
      <c r="P330" s="24">
        <f>CEILING(O330*1.5,10)</f>
        <v>30</v>
      </c>
      <c r="Q330" s="25" t="str">
        <f>K330</f>
        <v>套</v>
      </c>
      <c r="R330" t="s">
        <v>39</v>
      </c>
    </row>
    <row r="331" spans="1:18" x14ac:dyDescent="0.25">
      <c r="A331" s="23" t="s">
        <v>822</v>
      </c>
      <c r="B331" t="s">
        <v>820</v>
      </c>
      <c r="C331" t="s">
        <v>821</v>
      </c>
      <c r="D331" t="s">
        <v>821</v>
      </c>
      <c r="E331" t="s">
        <v>31</v>
      </c>
      <c r="G331" s="2">
        <f>VLOOKUP(A331,'[1]2025年发货套件透视表'!A:AG,32,FALSE)</f>
        <v>60</v>
      </c>
      <c r="H331" s="2">
        <f>VLOOKUP(A331,'[1]2025年发货套件透视表'!A:AG,33,FALSE)</f>
        <v>8</v>
      </c>
      <c r="I331" s="2">
        <f>VLOOKUP(A331,'[1]2025年发货套件透视表'!A:AI,34,FALSE)</f>
        <v>233</v>
      </c>
      <c r="J331" s="2">
        <f>VLOOKUP(A331,'[1]2025年发货套件透视表'!A:AI,35,FALSE)</f>
        <v>18</v>
      </c>
      <c r="K331" s="2" t="s">
        <v>27</v>
      </c>
      <c r="L331"/>
      <c r="M331"/>
      <c r="O331"/>
      <c r="P331"/>
      <c r="Q331" s="2"/>
      <c r="R331" t="s">
        <v>58</v>
      </c>
    </row>
    <row r="332" spans="1:18" x14ac:dyDescent="0.25">
      <c r="A332" s="23" t="s">
        <v>823</v>
      </c>
      <c r="B332" t="s">
        <v>111</v>
      </c>
      <c r="C332" t="s">
        <v>824</v>
      </c>
      <c r="D332" t="s">
        <v>824</v>
      </c>
      <c r="E332" t="s">
        <v>26</v>
      </c>
      <c r="G332" s="2">
        <f>VLOOKUP(A332,'[1]2025年发货套件透视表'!A:AG,32,FALSE)</f>
        <v>40</v>
      </c>
      <c r="H332" s="2">
        <f>VLOOKUP(A332,'[1]2025年发货套件透视表'!A:AG,33,FALSE)</f>
        <v>8</v>
      </c>
      <c r="I332" s="2">
        <f>VLOOKUP(A332,'[1]2025年发货套件透视表'!A:AI,34,FALSE)</f>
        <v>40</v>
      </c>
      <c r="J332" s="2">
        <f>VLOOKUP(A332,'[1]2025年发货套件透视表'!A:AI,35,FALSE)</f>
        <v>8</v>
      </c>
      <c r="K332" s="2" t="s">
        <v>27</v>
      </c>
      <c r="L332"/>
      <c r="M332"/>
      <c r="O332" s="24">
        <f>G332</f>
        <v>40</v>
      </c>
      <c r="P332" s="24">
        <f>CEILING(O332*1.5,10)</f>
        <v>60</v>
      </c>
      <c r="Q332" s="25" t="str">
        <f>K332</f>
        <v>套</v>
      </c>
      <c r="R332" t="s">
        <v>39</v>
      </c>
    </row>
    <row r="333" spans="1:18" x14ac:dyDescent="0.25">
      <c r="A333" s="23" t="s">
        <v>825</v>
      </c>
      <c r="B333" t="s">
        <v>111</v>
      </c>
      <c r="C333" t="s">
        <v>824</v>
      </c>
      <c r="D333" t="s">
        <v>824</v>
      </c>
      <c r="E333" t="s">
        <v>31</v>
      </c>
      <c r="G333" s="2">
        <f>VLOOKUP(A333,'[1]2025年发货套件透视表'!A:AG,32,FALSE)</f>
        <v>0</v>
      </c>
      <c r="H333" s="2">
        <f>VLOOKUP(A333,'[1]2025年发货套件透视表'!A:AG,33,FALSE)</f>
        <v>0</v>
      </c>
      <c r="I333" s="2">
        <f>VLOOKUP(A333,'[1]2025年发货套件透视表'!A:AI,34,FALSE)</f>
        <v>10</v>
      </c>
      <c r="J333" s="2">
        <f>VLOOKUP(A333,'[1]2025年发货套件透视表'!A:AI,35,FALSE)</f>
        <v>2</v>
      </c>
      <c r="K333" s="2" t="s">
        <v>27</v>
      </c>
      <c r="L333"/>
      <c r="M333"/>
      <c r="O333"/>
      <c r="P333"/>
      <c r="Q333" s="2"/>
    </row>
    <row r="334" spans="1:18" x14ac:dyDescent="0.25">
      <c r="A334" s="23" t="s">
        <v>826</v>
      </c>
      <c r="B334" t="s">
        <v>111</v>
      </c>
      <c r="C334" t="s">
        <v>824</v>
      </c>
      <c r="D334" t="s">
        <v>827</v>
      </c>
      <c r="E334" t="s">
        <v>31</v>
      </c>
      <c r="G334" s="2">
        <f>VLOOKUP(A334,'[1]2025年发货套件透视表'!A:AG,32,FALSE)</f>
        <v>501</v>
      </c>
      <c r="H334" s="2">
        <f>VLOOKUP(A334,'[1]2025年发货套件透视表'!A:AG,33,FALSE)</f>
        <v>52</v>
      </c>
      <c r="I334" s="2">
        <f>VLOOKUP(A334,'[1]2025年发货套件透视表'!A:AI,34,FALSE)</f>
        <v>511</v>
      </c>
      <c r="J334" s="2">
        <f>VLOOKUP(A334,'[1]2025年发货套件透视表'!A:AI,35,FALSE)</f>
        <v>54</v>
      </c>
      <c r="K334" s="2" t="s">
        <v>27</v>
      </c>
      <c r="L334"/>
      <c r="M334"/>
      <c r="O334"/>
      <c r="P334"/>
      <c r="Q334" s="2"/>
      <c r="R334" t="s">
        <v>68</v>
      </c>
    </row>
    <row r="335" spans="1:18" x14ac:dyDescent="0.25">
      <c r="A335" s="23" t="s">
        <v>828</v>
      </c>
      <c r="B335" t="s">
        <v>111</v>
      </c>
      <c r="C335" t="s">
        <v>824</v>
      </c>
      <c r="D335" t="s">
        <v>827</v>
      </c>
      <c r="E335" t="s">
        <v>53</v>
      </c>
      <c r="G335" s="2">
        <f>VLOOKUP(A335,'[1]2025年发货套件透视表'!A:AG,32,FALSE)</f>
        <v>22</v>
      </c>
      <c r="H335" s="2">
        <f>VLOOKUP(A335,'[1]2025年发货套件透视表'!A:AG,33,FALSE)</f>
        <v>14</v>
      </c>
      <c r="I335" s="2">
        <f>VLOOKUP(A335,'[1]2025年发货套件透视表'!A:AI,34,FALSE)</f>
        <v>22</v>
      </c>
      <c r="J335" s="2">
        <f>VLOOKUP(A335,'[1]2025年发货套件透视表'!A:AI,35,FALSE)</f>
        <v>14</v>
      </c>
      <c r="K335" s="2" t="s">
        <v>27</v>
      </c>
      <c r="L335"/>
      <c r="M335"/>
      <c r="O335"/>
      <c r="P335"/>
      <c r="Q335" s="2"/>
      <c r="R335" t="s">
        <v>68</v>
      </c>
    </row>
    <row r="336" spans="1:18" x14ac:dyDescent="0.25">
      <c r="A336" s="28" t="s">
        <v>829</v>
      </c>
      <c r="B336" s="29" t="s">
        <v>148</v>
      </c>
      <c r="C336" s="29" t="s">
        <v>830</v>
      </c>
      <c r="D336" s="29" t="s">
        <v>830</v>
      </c>
      <c r="E336" s="29" t="s">
        <v>26</v>
      </c>
      <c r="G336" s="2">
        <f>VLOOKUP(A336,'[1]2025年发货套件透视表'!A:AG,32,FALSE)</f>
        <v>21</v>
      </c>
      <c r="H336" s="2">
        <f>VLOOKUP(A336,'[1]2025年发货套件透视表'!A:AG,33,FALSE)</f>
        <v>6</v>
      </c>
      <c r="I336" s="2">
        <f>VLOOKUP(A336,'[1]2025年发货套件透视表'!A:AI,34,FALSE)</f>
        <v>21</v>
      </c>
      <c r="J336" s="2">
        <f>VLOOKUP(A336,'[1]2025年发货套件透视表'!A:AI,35,FALSE)</f>
        <v>6</v>
      </c>
      <c r="K336" s="2" t="s">
        <v>27</v>
      </c>
      <c r="L336"/>
      <c r="M336"/>
      <c r="O336" s="24">
        <f>G336</f>
        <v>21</v>
      </c>
      <c r="P336" s="24">
        <f>CEILING(O336*1.5,10)</f>
        <v>40</v>
      </c>
      <c r="Q336" s="25" t="str">
        <f>K336</f>
        <v>套</v>
      </c>
      <c r="R336" t="s">
        <v>39</v>
      </c>
    </row>
    <row r="337" spans="1:18" x14ac:dyDescent="0.25">
      <c r="A337" s="23" t="s">
        <v>831</v>
      </c>
      <c r="B337" t="s">
        <v>148</v>
      </c>
      <c r="C337" t="s">
        <v>830</v>
      </c>
      <c r="D337" t="s">
        <v>830</v>
      </c>
      <c r="E337" t="s">
        <v>31</v>
      </c>
      <c r="G337" s="2">
        <f>VLOOKUP(A337,'[1]2025年发货套件透视表'!A:AG,32,FALSE)</f>
        <v>0</v>
      </c>
      <c r="H337" s="2">
        <f>VLOOKUP(A337,'[1]2025年发货套件透视表'!A:AG,33,FALSE)</f>
        <v>0</v>
      </c>
      <c r="I337" s="2">
        <f>VLOOKUP(A337,'[1]2025年发货套件透视表'!A:AI,34,FALSE)</f>
        <v>10</v>
      </c>
      <c r="J337" s="2">
        <f>VLOOKUP(A337,'[1]2025年发货套件透视表'!A:AI,35,FALSE)</f>
        <v>4</v>
      </c>
      <c r="K337" s="2" t="s">
        <v>27</v>
      </c>
      <c r="L337"/>
      <c r="M337"/>
      <c r="O337"/>
      <c r="P337"/>
      <c r="Q337" s="2"/>
    </row>
    <row r="338" spans="1:18" x14ac:dyDescent="0.25">
      <c r="A338" s="23" t="s">
        <v>832</v>
      </c>
      <c r="B338" t="s">
        <v>148</v>
      </c>
      <c r="C338" t="s">
        <v>830</v>
      </c>
      <c r="D338" t="s">
        <v>833</v>
      </c>
      <c r="E338" t="s">
        <v>31</v>
      </c>
      <c r="G338" s="2">
        <f>VLOOKUP(A338,'[1]2025年发货套件透视表'!A:AG,32,FALSE)</f>
        <v>54</v>
      </c>
      <c r="H338" s="2">
        <f>VLOOKUP(A338,'[1]2025年发货套件透视表'!A:AG,33,FALSE)</f>
        <v>10</v>
      </c>
      <c r="I338" s="2">
        <f>VLOOKUP(A338,'[1]2025年发货套件透视表'!A:AI,34,FALSE)</f>
        <v>64</v>
      </c>
      <c r="J338" s="2">
        <f>VLOOKUP(A338,'[1]2025年发货套件透视表'!A:AI,35,FALSE)</f>
        <v>12</v>
      </c>
      <c r="K338" s="2" t="s">
        <v>27</v>
      </c>
      <c r="L338"/>
      <c r="M338"/>
      <c r="O338"/>
      <c r="P338"/>
      <c r="Q338" s="2"/>
      <c r="R338" t="s">
        <v>68</v>
      </c>
    </row>
    <row r="339" spans="1:18" x14ac:dyDescent="0.25">
      <c r="A339" s="23" t="s">
        <v>834</v>
      </c>
      <c r="B339" t="s">
        <v>835</v>
      </c>
      <c r="C339" t="s">
        <v>836</v>
      </c>
      <c r="D339" t="s">
        <v>836</v>
      </c>
      <c r="E339" t="s">
        <v>26</v>
      </c>
      <c r="G339" s="2">
        <f>VLOOKUP(A339,'[1]2025年发货套件透视表'!A:AG,32,FALSE)</f>
        <v>12</v>
      </c>
      <c r="H339" s="2">
        <f>VLOOKUP(A339,'[1]2025年发货套件透视表'!A:AG,33,FALSE)</f>
        <v>3</v>
      </c>
      <c r="I339" s="2">
        <f>VLOOKUP(A339,'[1]2025年发货套件透视表'!A:AI,34,FALSE)</f>
        <v>12</v>
      </c>
      <c r="J339" s="2">
        <f>VLOOKUP(A339,'[1]2025年发货套件透视表'!A:AI,35,FALSE)</f>
        <v>3</v>
      </c>
      <c r="K339" s="2" t="s">
        <v>27</v>
      </c>
      <c r="L339"/>
      <c r="M339"/>
      <c r="O339" s="24">
        <f>G339</f>
        <v>12</v>
      </c>
      <c r="P339" s="24">
        <f>CEILING(O339*1.5,10)</f>
        <v>20</v>
      </c>
      <c r="Q339" s="25" t="str">
        <f>K339</f>
        <v>套</v>
      </c>
      <c r="R339" t="s">
        <v>39</v>
      </c>
    </row>
    <row r="340" spans="1:18" x14ac:dyDescent="0.25">
      <c r="A340" s="23" t="s">
        <v>837</v>
      </c>
      <c r="B340" t="s">
        <v>114</v>
      </c>
      <c r="C340" t="s">
        <v>838</v>
      </c>
      <c r="D340" t="s">
        <v>838</v>
      </c>
      <c r="E340" t="s">
        <v>26</v>
      </c>
      <c r="G340" s="2">
        <f>VLOOKUP(A340,'[1]2025年发货套件透视表'!A:AG,32,FALSE)</f>
        <v>3</v>
      </c>
      <c r="H340" s="2">
        <f>VLOOKUP(A340,'[1]2025年发货套件透视表'!A:AG,33,FALSE)</f>
        <v>2</v>
      </c>
      <c r="I340" s="2">
        <f>VLOOKUP(A340,'[1]2025年发货套件透视表'!A:AI,34,FALSE)</f>
        <v>3</v>
      </c>
      <c r="J340" s="2">
        <f>VLOOKUP(A340,'[1]2025年发货套件透视表'!A:AI,35,FALSE)</f>
        <v>2</v>
      </c>
      <c r="K340" s="2" t="s">
        <v>27</v>
      </c>
      <c r="L340"/>
      <c r="M340"/>
      <c r="O340"/>
      <c r="P340"/>
      <c r="Q340" s="2"/>
    </row>
    <row r="341" spans="1:18" x14ac:dyDescent="0.25">
      <c r="A341" s="28" t="s">
        <v>839</v>
      </c>
      <c r="B341" s="29" t="s">
        <v>840</v>
      </c>
      <c r="C341" s="29" t="s">
        <v>841</v>
      </c>
      <c r="D341" s="29" t="s">
        <v>841</v>
      </c>
      <c r="E341" s="29" t="s">
        <v>26</v>
      </c>
      <c r="G341" s="2">
        <f>VLOOKUP(A341,'[1]2025年发货套件透视表'!A:AG,32,FALSE)</f>
        <v>10</v>
      </c>
      <c r="H341" s="2">
        <f>VLOOKUP(A341,'[1]2025年发货套件透视表'!A:AG,33,FALSE)</f>
        <v>6</v>
      </c>
      <c r="I341" s="2">
        <f>VLOOKUP(A341,'[1]2025年发货套件透视表'!A:AI,34,FALSE)</f>
        <v>10</v>
      </c>
      <c r="J341" s="2">
        <f>VLOOKUP(A341,'[1]2025年发货套件透视表'!A:AI,35,FALSE)</f>
        <v>6</v>
      </c>
      <c r="K341" s="2" t="s">
        <v>27</v>
      </c>
      <c r="L341"/>
      <c r="M341"/>
      <c r="O341" s="24">
        <f>G341</f>
        <v>10</v>
      </c>
      <c r="P341" s="24">
        <f>CEILING(O341*1.5,10)</f>
        <v>20</v>
      </c>
      <c r="Q341" s="25" t="str">
        <f>K341</f>
        <v>套</v>
      </c>
      <c r="R341" t="s">
        <v>39</v>
      </c>
    </row>
    <row r="342" spans="1:18" x14ac:dyDescent="0.25">
      <c r="A342" s="23" t="s">
        <v>842</v>
      </c>
      <c r="B342" t="s">
        <v>843</v>
      </c>
      <c r="C342" t="s">
        <v>844</v>
      </c>
      <c r="D342" t="s">
        <v>844</v>
      </c>
      <c r="E342" t="s">
        <v>26</v>
      </c>
      <c r="G342" s="2">
        <f>VLOOKUP(A342,'[1]2025年发货套件透视表'!A:AG,32,FALSE)</f>
        <v>60</v>
      </c>
      <c r="H342" s="2">
        <f>VLOOKUP(A342,'[1]2025年发货套件透视表'!A:AG,33,FALSE)</f>
        <v>2</v>
      </c>
      <c r="I342" s="2">
        <f>VLOOKUP(A342,'[1]2025年发货套件透视表'!A:AI,34,FALSE)</f>
        <v>60</v>
      </c>
      <c r="J342" s="2">
        <f>VLOOKUP(A342,'[1]2025年发货套件透视表'!A:AI,35,FALSE)</f>
        <v>2</v>
      </c>
      <c r="K342" s="2" t="s">
        <v>27</v>
      </c>
      <c r="L342"/>
      <c r="M342"/>
      <c r="O342"/>
      <c r="P342"/>
      <c r="Q342" s="2"/>
    </row>
    <row r="343" spans="1:18" x14ac:dyDescent="0.25">
      <c r="A343" s="23" t="s">
        <v>845</v>
      </c>
      <c r="B343" t="s">
        <v>843</v>
      </c>
      <c r="C343" t="s">
        <v>844</v>
      </c>
      <c r="D343" t="s">
        <v>844</v>
      </c>
      <c r="E343" t="s">
        <v>31</v>
      </c>
      <c r="G343" s="2">
        <f>VLOOKUP(A343,'[1]2025年发货套件透视表'!A:AG,32,FALSE)</f>
        <v>14</v>
      </c>
      <c r="H343" s="2">
        <f>VLOOKUP(A343,'[1]2025年发货套件透视表'!A:AG,33,FALSE)</f>
        <v>2</v>
      </c>
      <c r="I343" s="2">
        <f>VLOOKUP(A343,'[1]2025年发货套件透视表'!A:AI,34,FALSE)</f>
        <v>14</v>
      </c>
      <c r="J343" s="2">
        <f>VLOOKUP(A343,'[1]2025年发货套件透视表'!A:AI,35,FALSE)</f>
        <v>2</v>
      </c>
      <c r="K343" s="2" t="s">
        <v>27</v>
      </c>
      <c r="L343"/>
      <c r="M343"/>
      <c r="O343"/>
      <c r="P343"/>
      <c r="Q343" s="2"/>
    </row>
    <row r="344" spans="1:18" x14ac:dyDescent="0.25">
      <c r="A344" s="23" t="s">
        <v>846</v>
      </c>
      <c r="B344" t="s">
        <v>359</v>
      </c>
      <c r="C344" t="s">
        <v>847</v>
      </c>
      <c r="D344" t="s">
        <v>847</v>
      </c>
      <c r="E344" t="s">
        <v>26</v>
      </c>
      <c r="G344" s="2">
        <f>VLOOKUP(A344,'[1]2025年发货套件透视表'!A:AG,32,FALSE)</f>
        <v>9</v>
      </c>
      <c r="H344" s="2">
        <f>VLOOKUP(A344,'[1]2025年发货套件透视表'!A:AG,33,FALSE)</f>
        <v>4</v>
      </c>
      <c r="I344" s="2">
        <f>VLOOKUP(A344,'[1]2025年发货套件透视表'!A:AI,34,FALSE)</f>
        <v>9</v>
      </c>
      <c r="J344" s="2">
        <f>VLOOKUP(A344,'[1]2025年发货套件透视表'!A:AI,35,FALSE)</f>
        <v>4</v>
      </c>
      <c r="K344" s="2" t="s">
        <v>27</v>
      </c>
      <c r="L344"/>
      <c r="M344"/>
      <c r="O344" s="24">
        <f>G344</f>
        <v>9</v>
      </c>
      <c r="P344" s="24">
        <f>CEILING(O344*1.5,10)</f>
        <v>20</v>
      </c>
      <c r="Q344" s="25" t="str">
        <f>K344</f>
        <v>套</v>
      </c>
      <c r="R344" t="s">
        <v>39</v>
      </c>
    </row>
    <row r="345" spans="1:18" x14ac:dyDescent="0.25">
      <c r="A345" s="23" t="s">
        <v>848</v>
      </c>
      <c r="B345" t="s">
        <v>849</v>
      </c>
      <c r="C345" t="s">
        <v>850</v>
      </c>
      <c r="D345" t="s">
        <v>850</v>
      </c>
      <c r="E345" t="s">
        <v>26</v>
      </c>
      <c r="G345" s="2">
        <f>VLOOKUP(A345,'[1]2025年发货套件透视表'!A:AG,32,FALSE)</f>
        <v>0</v>
      </c>
      <c r="H345" s="2">
        <f>VLOOKUP(A345,'[1]2025年发货套件透视表'!A:AG,33,FALSE)</f>
        <v>0</v>
      </c>
      <c r="I345" s="2">
        <f>VLOOKUP(A345,'[1]2025年发货套件透视表'!A:AI,34,FALSE)</f>
        <v>4</v>
      </c>
      <c r="J345" s="2">
        <f>VLOOKUP(A345,'[1]2025年发货套件透视表'!A:AI,35,FALSE)</f>
        <v>1</v>
      </c>
      <c r="K345" s="2" t="s">
        <v>27</v>
      </c>
      <c r="L345"/>
      <c r="M345"/>
      <c r="O345"/>
      <c r="P345"/>
      <c r="Q345" s="2"/>
    </row>
    <row r="346" spans="1:18" x14ac:dyDescent="0.25">
      <c r="A346" s="23" t="s">
        <v>851</v>
      </c>
      <c r="B346" t="s">
        <v>852</v>
      </c>
      <c r="C346" t="s">
        <v>853</v>
      </c>
      <c r="D346" t="s">
        <v>853</v>
      </c>
      <c r="E346" t="s">
        <v>26</v>
      </c>
      <c r="G346" s="2">
        <f>VLOOKUP(A346,'[1]2025年发货套件透视表'!A:AG,32,FALSE)</f>
        <v>1</v>
      </c>
      <c r="H346" s="2">
        <f>VLOOKUP(A346,'[1]2025年发货套件透视表'!A:AG,33,FALSE)</f>
        <v>1</v>
      </c>
      <c r="I346" s="2">
        <f>VLOOKUP(A346,'[1]2025年发货套件透视表'!A:AI,34,FALSE)</f>
        <v>16</v>
      </c>
      <c r="J346" s="2">
        <f>VLOOKUP(A346,'[1]2025年发货套件透视表'!A:AI,35,FALSE)</f>
        <v>3</v>
      </c>
      <c r="K346" s="2" t="s">
        <v>27</v>
      </c>
      <c r="L346"/>
      <c r="M346"/>
      <c r="O346"/>
      <c r="P346"/>
      <c r="Q346" s="2"/>
    </row>
    <row r="347" spans="1:18" x14ac:dyDescent="0.25">
      <c r="A347" s="23" t="s">
        <v>854</v>
      </c>
      <c r="B347" t="s">
        <v>852</v>
      </c>
      <c r="C347" t="s">
        <v>853</v>
      </c>
      <c r="D347" t="s">
        <v>853</v>
      </c>
      <c r="E347" t="s">
        <v>31</v>
      </c>
      <c r="G347" s="2">
        <f>VLOOKUP(A347,'[1]2025年发货套件透视表'!A:AG,32,FALSE)</f>
        <v>1</v>
      </c>
      <c r="H347" s="2">
        <f>VLOOKUP(A347,'[1]2025年发货套件透视表'!A:AG,33,FALSE)</f>
        <v>1</v>
      </c>
      <c r="I347" s="2">
        <f>VLOOKUP(A347,'[1]2025年发货套件透视表'!A:AI,34,FALSE)</f>
        <v>3</v>
      </c>
      <c r="J347" s="2">
        <f>VLOOKUP(A347,'[1]2025年发货套件透视表'!A:AI,35,FALSE)</f>
        <v>2</v>
      </c>
      <c r="K347" s="2" t="s">
        <v>27</v>
      </c>
      <c r="L347"/>
      <c r="M347"/>
      <c r="O347"/>
      <c r="P347"/>
      <c r="Q347" s="2"/>
    </row>
    <row r="348" spans="1:18" x14ac:dyDescent="0.25">
      <c r="A348" s="23" t="s">
        <v>855</v>
      </c>
      <c r="B348" t="s">
        <v>856</v>
      </c>
      <c r="C348" t="s">
        <v>857</v>
      </c>
      <c r="D348" t="s">
        <v>857</v>
      </c>
      <c r="E348" t="s">
        <v>26</v>
      </c>
      <c r="G348" s="2">
        <f>VLOOKUP(A348,'[1]2025年发货套件透视表'!A:AG,32,FALSE)</f>
        <v>11</v>
      </c>
      <c r="H348" s="2">
        <f>VLOOKUP(A348,'[1]2025年发货套件透视表'!A:AG,33,FALSE)</f>
        <v>8</v>
      </c>
      <c r="I348" s="2">
        <f>VLOOKUP(A348,'[1]2025年发货套件透视表'!A:AI,34,FALSE)</f>
        <v>11</v>
      </c>
      <c r="J348" s="2">
        <f>VLOOKUP(A348,'[1]2025年发货套件透视表'!A:AI,35,FALSE)</f>
        <v>8</v>
      </c>
      <c r="K348" s="2" t="s">
        <v>27</v>
      </c>
      <c r="L348"/>
      <c r="M348"/>
      <c r="O348" s="24">
        <f>G348</f>
        <v>11</v>
      </c>
      <c r="P348" s="24">
        <f>CEILING(O348*1.5,10)</f>
        <v>20</v>
      </c>
      <c r="Q348" s="25" t="str">
        <f>K348</f>
        <v>套</v>
      </c>
      <c r="R348" t="s">
        <v>39</v>
      </c>
    </row>
    <row r="349" spans="1:18" x14ac:dyDescent="0.25">
      <c r="A349" s="23" t="s">
        <v>858</v>
      </c>
      <c r="B349" t="s">
        <v>856</v>
      </c>
      <c r="C349" t="s">
        <v>857</v>
      </c>
      <c r="D349" t="s">
        <v>857</v>
      </c>
      <c r="E349" t="s">
        <v>31</v>
      </c>
      <c r="G349" s="2">
        <f>VLOOKUP(A349,'[1]2025年发货套件透视表'!A:AG,32,FALSE)</f>
        <v>30</v>
      </c>
      <c r="H349" s="2">
        <f>VLOOKUP(A349,'[1]2025年发货套件透视表'!A:AG,33,FALSE)</f>
        <v>4</v>
      </c>
      <c r="I349" s="2">
        <f>VLOOKUP(A349,'[1]2025年发货套件透视表'!A:AI,34,FALSE)</f>
        <v>40</v>
      </c>
      <c r="J349" s="2">
        <f>VLOOKUP(A349,'[1]2025年发货套件透视表'!A:AI,35,FALSE)</f>
        <v>5</v>
      </c>
      <c r="K349" s="2" t="s">
        <v>27</v>
      </c>
      <c r="L349"/>
      <c r="M349"/>
      <c r="O349"/>
      <c r="P349"/>
      <c r="Q349" s="2"/>
      <c r="R349" t="s">
        <v>58</v>
      </c>
    </row>
    <row r="350" spans="1:18" x14ac:dyDescent="0.25">
      <c r="A350" s="23" t="s">
        <v>859</v>
      </c>
      <c r="B350" t="s">
        <v>860</v>
      </c>
      <c r="C350" t="s">
        <v>861</v>
      </c>
      <c r="D350" t="s">
        <v>861</v>
      </c>
      <c r="E350" t="s">
        <v>26</v>
      </c>
      <c r="G350" s="2">
        <f>VLOOKUP(A350,'[1]2025年发货套件透视表'!A:AG,32,FALSE)</f>
        <v>155</v>
      </c>
      <c r="H350" s="2">
        <f>VLOOKUP(A350,'[1]2025年发货套件透视表'!A:AG,33,FALSE)</f>
        <v>8</v>
      </c>
      <c r="I350" s="2">
        <f>VLOOKUP(A350,'[1]2025年发货套件透视表'!A:AI,34,FALSE)</f>
        <v>155</v>
      </c>
      <c r="J350" s="2">
        <f>VLOOKUP(A350,'[1]2025年发货套件透视表'!A:AI,35,FALSE)</f>
        <v>8</v>
      </c>
      <c r="K350" s="2" t="s">
        <v>27</v>
      </c>
      <c r="L350"/>
      <c r="M350"/>
      <c r="O350" s="24">
        <f>G350</f>
        <v>155</v>
      </c>
      <c r="P350" s="24">
        <f>CEILING(O350*1.5,10)</f>
        <v>240</v>
      </c>
      <c r="Q350" s="25" t="str">
        <f>K350</f>
        <v>套</v>
      </c>
      <c r="R350" t="s">
        <v>39</v>
      </c>
    </row>
    <row r="351" spans="1:18" x14ac:dyDescent="0.25">
      <c r="A351" s="23" t="s">
        <v>862</v>
      </c>
      <c r="B351" t="s">
        <v>863</v>
      </c>
      <c r="C351" t="s">
        <v>864</v>
      </c>
      <c r="D351" t="s">
        <v>864</v>
      </c>
      <c r="E351" t="s">
        <v>26</v>
      </c>
      <c r="G351" s="2">
        <f>VLOOKUP(A351,'[1]2025年发货套件透视表'!A:AG,32,FALSE)</f>
        <v>12</v>
      </c>
      <c r="H351" s="2">
        <f>VLOOKUP(A351,'[1]2025年发货套件透视表'!A:AG,33,FALSE)</f>
        <v>7</v>
      </c>
      <c r="I351" s="2">
        <f>VLOOKUP(A351,'[1]2025年发货套件透视表'!A:AI,34,FALSE)</f>
        <v>12</v>
      </c>
      <c r="J351" s="2">
        <f>VLOOKUP(A351,'[1]2025年发货套件透视表'!A:AI,35,FALSE)</f>
        <v>7</v>
      </c>
      <c r="K351" s="2" t="s">
        <v>27</v>
      </c>
      <c r="L351"/>
      <c r="M351"/>
      <c r="O351" s="24">
        <f>G351</f>
        <v>12</v>
      </c>
      <c r="P351" s="24">
        <f>CEILING(O351*1.5,10)</f>
        <v>20</v>
      </c>
      <c r="Q351" s="25" t="str">
        <f>K351</f>
        <v>套</v>
      </c>
      <c r="R351" t="s">
        <v>39</v>
      </c>
    </row>
    <row r="352" spans="1:18" x14ac:dyDescent="0.25">
      <c r="A352" s="23" t="s">
        <v>865</v>
      </c>
      <c r="B352" t="s">
        <v>866</v>
      </c>
      <c r="C352" t="s">
        <v>867</v>
      </c>
      <c r="D352" t="s">
        <v>867</v>
      </c>
      <c r="E352" t="s">
        <v>26</v>
      </c>
      <c r="G352" s="2">
        <f>VLOOKUP(A352,'[1]2025年发货套件透视表'!A:AG,32,FALSE)</f>
        <v>1</v>
      </c>
      <c r="H352" s="2">
        <f>VLOOKUP(A352,'[1]2025年发货套件透视表'!A:AG,33,FALSE)</f>
        <v>1</v>
      </c>
      <c r="I352" s="2">
        <f>VLOOKUP(A352,'[1]2025年发货套件透视表'!A:AI,34,FALSE)</f>
        <v>7</v>
      </c>
      <c r="J352" s="2">
        <f>VLOOKUP(A352,'[1]2025年发货套件透视表'!A:AI,35,FALSE)</f>
        <v>5</v>
      </c>
      <c r="K352" s="2" t="s">
        <v>27</v>
      </c>
      <c r="L352"/>
      <c r="M352"/>
      <c r="O352"/>
      <c r="P352"/>
      <c r="Q352" s="2"/>
    </row>
    <row r="353" spans="1:22" x14ac:dyDescent="0.25">
      <c r="A353" s="23" t="s">
        <v>868</v>
      </c>
      <c r="B353" t="s">
        <v>869</v>
      </c>
      <c r="C353" t="s">
        <v>870</v>
      </c>
      <c r="D353" t="s">
        <v>871</v>
      </c>
      <c r="E353" t="s">
        <v>26</v>
      </c>
      <c r="G353" s="2">
        <f>VLOOKUP(A353,'[1]2025年发货套件透视表'!A:AG,32,FALSE)</f>
        <v>30</v>
      </c>
      <c r="H353" s="2">
        <f>VLOOKUP(A353,'[1]2025年发货套件透视表'!A:AG,33,FALSE)</f>
        <v>10</v>
      </c>
      <c r="I353" s="2">
        <f>VLOOKUP(A353,'[1]2025年发货套件透视表'!A:AI,34,FALSE)</f>
        <v>30</v>
      </c>
      <c r="J353" s="2">
        <f>VLOOKUP(A353,'[1]2025年发货套件透视表'!A:AI,35,FALSE)</f>
        <v>10</v>
      </c>
      <c r="K353" s="2" t="s">
        <v>27</v>
      </c>
      <c r="L353" s="30">
        <f>J353</f>
        <v>10</v>
      </c>
      <c r="M353" s="30">
        <f>CEILING(L353*1.5,10)</f>
        <v>20</v>
      </c>
      <c r="N353" s="30" t="str">
        <f>K353</f>
        <v>套</v>
      </c>
      <c r="Q353" s="2"/>
      <c r="R353" t="s">
        <v>49</v>
      </c>
      <c r="S353" t="s">
        <v>872</v>
      </c>
      <c r="U353" s="31"/>
      <c r="V353" s="31"/>
    </row>
    <row r="354" spans="1:22" x14ac:dyDescent="0.25">
      <c r="A354" s="23" t="s">
        <v>873</v>
      </c>
      <c r="B354" t="s">
        <v>47</v>
      </c>
      <c r="C354" t="s">
        <v>48</v>
      </c>
      <c r="D354" t="s">
        <v>871</v>
      </c>
      <c r="E354" t="s">
        <v>26</v>
      </c>
      <c r="G354" s="2">
        <f>VLOOKUP(A354,'[1]2025年发货套件透视表'!A:AG,32,FALSE)</f>
        <v>1</v>
      </c>
      <c r="H354" s="2">
        <f>VLOOKUP(A354,'[1]2025年发货套件透视表'!A:AG,33,FALSE)</f>
        <v>1</v>
      </c>
      <c r="I354" s="2">
        <f>VLOOKUP(A354,'[1]2025年发货套件透视表'!A:AI,34,FALSE)</f>
        <v>1</v>
      </c>
      <c r="J354" s="2">
        <f>VLOOKUP(A354,'[1]2025年发货套件透视表'!A:AI,35,FALSE)</f>
        <v>1</v>
      </c>
      <c r="K354" s="2" t="s">
        <v>27</v>
      </c>
      <c r="L354" s="30">
        <f>J354</f>
        <v>1</v>
      </c>
      <c r="M354" s="30">
        <f>CEILING(L354*1.5,10)</f>
        <v>10</v>
      </c>
      <c r="N354" s="30" t="str">
        <f>K354</f>
        <v>套</v>
      </c>
      <c r="Q354" s="2"/>
      <c r="R354" t="s">
        <v>49</v>
      </c>
      <c r="S354" t="s">
        <v>872</v>
      </c>
      <c r="U354" s="31"/>
      <c r="V354" s="31"/>
    </row>
    <row r="355" spans="1:22" x14ac:dyDescent="0.25">
      <c r="A355" s="23" t="s">
        <v>874</v>
      </c>
      <c r="B355" t="s">
        <v>47</v>
      </c>
      <c r="C355" t="s">
        <v>48</v>
      </c>
      <c r="D355" t="s">
        <v>871</v>
      </c>
      <c r="E355" t="s">
        <v>31</v>
      </c>
      <c r="G355" s="2">
        <f>VLOOKUP(A355,'[1]2025年发货套件透视表'!A:AG,32,FALSE)</f>
        <v>2</v>
      </c>
      <c r="H355" s="2">
        <f>VLOOKUP(A355,'[1]2025年发货套件透视表'!A:AG,33,FALSE)</f>
        <v>1</v>
      </c>
      <c r="I355" s="2">
        <f>VLOOKUP(A355,'[1]2025年发货套件透视表'!A:AI,34,FALSE)</f>
        <v>2</v>
      </c>
      <c r="J355" s="2">
        <f>VLOOKUP(A355,'[1]2025年发货套件透视表'!A:AI,35,FALSE)</f>
        <v>1</v>
      </c>
      <c r="K355" s="2" t="s">
        <v>27</v>
      </c>
      <c r="L355" s="30">
        <f>J355</f>
        <v>1</v>
      </c>
      <c r="M355" s="30">
        <f>CEILING(L355*1.5,10)</f>
        <v>10</v>
      </c>
      <c r="N355" s="30" t="str">
        <f>K355</f>
        <v>套</v>
      </c>
      <c r="Q355" s="2"/>
      <c r="R355" t="s">
        <v>49</v>
      </c>
      <c r="S355" t="s">
        <v>872</v>
      </c>
      <c r="U355" s="31"/>
      <c r="V355" s="31"/>
    </row>
    <row r="356" spans="1:22" x14ac:dyDescent="0.25">
      <c r="A356" s="28" t="s">
        <v>875</v>
      </c>
      <c r="B356" s="29" t="s">
        <v>869</v>
      </c>
      <c r="C356" s="29" t="s">
        <v>870</v>
      </c>
      <c r="D356" s="29" t="s">
        <v>876</v>
      </c>
      <c r="E356" s="29" t="s">
        <v>26</v>
      </c>
      <c r="G356" s="2">
        <f>VLOOKUP(A356,'[1]2025年发货套件透视表'!A:AG,32,FALSE)</f>
        <v>26</v>
      </c>
      <c r="H356" s="2">
        <f>VLOOKUP(A356,'[1]2025年发货套件透视表'!A:AG,33,FALSE)</f>
        <v>9</v>
      </c>
      <c r="I356" s="2">
        <f>VLOOKUP(A356,'[1]2025年发货套件透视表'!A:AI,34,FALSE)</f>
        <v>26</v>
      </c>
      <c r="J356" s="2">
        <f>VLOOKUP(A356,'[1]2025年发货套件透视表'!A:AI,35,FALSE)</f>
        <v>9</v>
      </c>
      <c r="K356" s="2" t="s">
        <v>27</v>
      </c>
      <c r="L356" s="30">
        <f>J356</f>
        <v>9</v>
      </c>
      <c r="M356" s="30">
        <f>CEILING(L356*1.5,10)</f>
        <v>20</v>
      </c>
      <c r="N356" s="30" t="str">
        <f>K356</f>
        <v>套</v>
      </c>
      <c r="Q356" s="2"/>
      <c r="R356" t="s">
        <v>49</v>
      </c>
      <c r="S356" t="s">
        <v>877</v>
      </c>
      <c r="U356" s="31"/>
      <c r="V356" s="31"/>
    </row>
    <row r="357" spans="1:22" x14ac:dyDescent="0.25">
      <c r="A357" s="28" t="s">
        <v>878</v>
      </c>
      <c r="B357" s="29" t="s">
        <v>869</v>
      </c>
      <c r="C357" s="29" t="s">
        <v>870</v>
      </c>
      <c r="D357" s="29" t="s">
        <v>876</v>
      </c>
      <c r="E357" s="29" t="s">
        <v>31</v>
      </c>
      <c r="G357" s="2">
        <f>VLOOKUP(A357,'[1]2025年发货套件透视表'!A:AG,32,FALSE)</f>
        <v>2</v>
      </c>
      <c r="H357" s="2">
        <f>VLOOKUP(A357,'[1]2025年发货套件透视表'!A:AG,33,FALSE)</f>
        <v>2</v>
      </c>
      <c r="I357" s="2">
        <f>VLOOKUP(A357,'[1]2025年发货套件透视表'!A:AI,34,FALSE)</f>
        <v>2</v>
      </c>
      <c r="J357" s="2">
        <f>VLOOKUP(A357,'[1]2025年发货套件透视表'!A:AI,35,FALSE)</f>
        <v>2</v>
      </c>
      <c r="K357" s="2" t="s">
        <v>27</v>
      </c>
      <c r="L357" s="30">
        <f>J357</f>
        <v>2</v>
      </c>
      <c r="M357" s="30">
        <f>CEILING(L357*1.5,10)</f>
        <v>10</v>
      </c>
      <c r="N357" s="30" t="str">
        <f>K357</f>
        <v>套</v>
      </c>
      <c r="Q357" s="2"/>
      <c r="R357" t="s">
        <v>49</v>
      </c>
      <c r="S357" t="s">
        <v>877</v>
      </c>
      <c r="U357" s="31"/>
      <c r="V357" s="31"/>
    </row>
    <row r="358" spans="1:22" x14ac:dyDescent="0.25">
      <c r="A358" s="28" t="s">
        <v>879</v>
      </c>
      <c r="B358" s="29" t="s">
        <v>880</v>
      </c>
      <c r="C358" s="29" t="s">
        <v>881</v>
      </c>
      <c r="D358" s="29" t="s">
        <v>881</v>
      </c>
      <c r="E358" s="29" t="s">
        <v>26</v>
      </c>
      <c r="G358" s="2">
        <f>VLOOKUP(A358,'[1]2025年发货套件透视表'!A:AG,32,FALSE)</f>
        <v>56</v>
      </c>
      <c r="H358" s="2">
        <f>VLOOKUP(A358,'[1]2025年发货套件透视表'!A:AG,33,FALSE)</f>
        <v>11</v>
      </c>
      <c r="I358" s="2">
        <f>VLOOKUP(A358,'[1]2025年发货套件透视表'!A:AI,34,FALSE)</f>
        <v>56</v>
      </c>
      <c r="J358" s="2">
        <f>VLOOKUP(A358,'[1]2025年发货套件透视表'!A:AI,35,FALSE)</f>
        <v>11</v>
      </c>
      <c r="K358" s="2" t="s">
        <v>27</v>
      </c>
      <c r="L358"/>
      <c r="M358"/>
      <c r="O358" s="24">
        <f>G358</f>
        <v>56</v>
      </c>
      <c r="P358" s="24">
        <f>CEILING(O358*1.5,10)</f>
        <v>90</v>
      </c>
      <c r="Q358" s="25" t="str">
        <f>K358</f>
        <v>套</v>
      </c>
      <c r="R358" t="s">
        <v>39</v>
      </c>
    </row>
    <row r="359" spans="1:22" x14ac:dyDescent="0.25">
      <c r="A359" s="23" t="s">
        <v>882</v>
      </c>
      <c r="B359" t="s">
        <v>880</v>
      </c>
      <c r="C359" t="s">
        <v>881</v>
      </c>
      <c r="D359" t="s">
        <v>881</v>
      </c>
      <c r="E359" t="s">
        <v>31</v>
      </c>
      <c r="G359" s="2">
        <f>VLOOKUP(A359,'[1]2025年发货套件透视表'!A:AG,32,FALSE)</f>
        <v>1.8</v>
      </c>
      <c r="H359" s="2">
        <f>VLOOKUP(A359,'[1]2025年发货套件透视表'!A:AG,33,FALSE)</f>
        <v>1</v>
      </c>
      <c r="I359" s="2">
        <f>VLOOKUP(A359,'[1]2025年发货套件透视表'!A:AI,34,FALSE)</f>
        <v>1.8</v>
      </c>
      <c r="J359" s="2">
        <f>VLOOKUP(A359,'[1]2025年发货套件透视表'!A:AI,35,FALSE)</f>
        <v>1</v>
      </c>
      <c r="K359" s="2" t="s">
        <v>27</v>
      </c>
      <c r="L359"/>
      <c r="M359"/>
      <c r="O359"/>
      <c r="P359"/>
      <c r="Q359" s="2"/>
    </row>
    <row r="360" spans="1:22" x14ac:dyDescent="0.25">
      <c r="A360" s="23" t="s">
        <v>883</v>
      </c>
      <c r="B360" t="s">
        <v>884</v>
      </c>
      <c r="C360" t="s">
        <v>885</v>
      </c>
      <c r="D360" t="s">
        <v>886</v>
      </c>
      <c r="E360" t="s">
        <v>26</v>
      </c>
      <c r="G360" s="2">
        <f>VLOOKUP(A360,'[1]2025年发货套件透视表'!A:AG,32,FALSE)</f>
        <v>44</v>
      </c>
      <c r="H360" s="2">
        <f>VLOOKUP(A360,'[1]2025年发货套件透视表'!A:AG,33,FALSE)</f>
        <v>11</v>
      </c>
      <c r="I360" s="2">
        <f>VLOOKUP(A360,'[1]2025年发货套件透视表'!A:AI,34,FALSE)</f>
        <v>44</v>
      </c>
      <c r="J360" s="2">
        <f>VLOOKUP(A360,'[1]2025年发货套件透视表'!A:AI,35,FALSE)</f>
        <v>11</v>
      </c>
      <c r="K360" s="2" t="s">
        <v>27</v>
      </c>
      <c r="L360"/>
      <c r="M360"/>
      <c r="O360" s="24">
        <f>G360</f>
        <v>44</v>
      </c>
      <c r="P360" s="24">
        <f>CEILING(O360*1.5,10)</f>
        <v>70</v>
      </c>
      <c r="Q360" s="25" t="str">
        <f>K360</f>
        <v>套</v>
      </c>
      <c r="R360" t="s">
        <v>39</v>
      </c>
    </row>
    <row r="361" spans="1:22" x14ac:dyDescent="0.25">
      <c r="A361" s="23" t="s">
        <v>887</v>
      </c>
      <c r="B361" t="s">
        <v>884</v>
      </c>
      <c r="C361" t="s">
        <v>885</v>
      </c>
      <c r="D361" t="s">
        <v>886</v>
      </c>
      <c r="E361" t="s">
        <v>31</v>
      </c>
      <c r="G361" s="2">
        <f>VLOOKUP(A361,'[1]2025年发货套件透视表'!A:AG,32,FALSE)</f>
        <v>18</v>
      </c>
      <c r="H361" s="2">
        <f>VLOOKUP(A361,'[1]2025年发货套件透视表'!A:AG,33,FALSE)</f>
        <v>2</v>
      </c>
      <c r="I361" s="2">
        <f>VLOOKUP(A361,'[1]2025年发货套件透视表'!A:AI,34,FALSE)</f>
        <v>18</v>
      </c>
      <c r="J361" s="2">
        <f>VLOOKUP(A361,'[1]2025年发货套件透视表'!A:AI,35,FALSE)</f>
        <v>2</v>
      </c>
      <c r="K361" s="2" t="s">
        <v>27</v>
      </c>
      <c r="L361"/>
      <c r="M361"/>
      <c r="O361"/>
      <c r="P361"/>
      <c r="Q361" s="2"/>
    </row>
    <row r="362" spans="1:22" x14ac:dyDescent="0.25">
      <c r="A362" s="23" t="s">
        <v>888</v>
      </c>
      <c r="B362" t="s">
        <v>884</v>
      </c>
      <c r="C362" t="s">
        <v>885</v>
      </c>
      <c r="D362" t="s">
        <v>889</v>
      </c>
      <c r="E362" t="s">
        <v>26</v>
      </c>
      <c r="G362" s="2">
        <f>VLOOKUP(A362,'[1]2025年发货套件透视表'!A:AG,32,FALSE)</f>
        <v>2</v>
      </c>
      <c r="H362" s="2">
        <f>VLOOKUP(A362,'[1]2025年发货套件透视表'!A:AG,33,FALSE)</f>
        <v>2</v>
      </c>
      <c r="I362" s="2">
        <f>VLOOKUP(A362,'[1]2025年发货套件透视表'!A:AI,34,FALSE)</f>
        <v>2</v>
      </c>
      <c r="J362" s="2">
        <f>VLOOKUP(A362,'[1]2025年发货套件透视表'!A:AI,35,FALSE)</f>
        <v>2</v>
      </c>
      <c r="K362" s="2" t="s">
        <v>27</v>
      </c>
      <c r="L362"/>
      <c r="M362"/>
      <c r="O362"/>
      <c r="P362"/>
      <c r="Q362" s="2"/>
    </row>
    <row r="363" spans="1:22" x14ac:dyDescent="0.25">
      <c r="A363" s="28" t="s">
        <v>890</v>
      </c>
      <c r="B363" s="29" t="s">
        <v>891</v>
      </c>
      <c r="C363" s="29" t="s">
        <v>892</v>
      </c>
      <c r="D363" s="29" t="s">
        <v>892</v>
      </c>
      <c r="E363" s="29" t="s">
        <v>26</v>
      </c>
      <c r="G363" s="2">
        <f>VLOOKUP(A363,'[1]2025年发货套件透视表'!A:AG,32,FALSE)</f>
        <v>133</v>
      </c>
      <c r="H363" s="2">
        <f>VLOOKUP(A363,'[1]2025年发货套件透视表'!A:AG,33,FALSE)</f>
        <v>25</v>
      </c>
      <c r="I363" s="2">
        <f>VLOOKUP(A363,'[1]2025年发货套件透视表'!A:AI,34,FALSE)</f>
        <v>177</v>
      </c>
      <c r="J363" s="2">
        <f>VLOOKUP(A363,'[1]2025年发货套件透视表'!A:AI,35,FALSE)</f>
        <v>43</v>
      </c>
      <c r="K363" s="2" t="s">
        <v>27</v>
      </c>
      <c r="L363"/>
      <c r="M363"/>
      <c r="O363" s="24">
        <f>G363</f>
        <v>133</v>
      </c>
      <c r="P363" s="24">
        <f>CEILING(O363*1.5,10)</f>
        <v>200</v>
      </c>
      <c r="Q363" s="25" t="str">
        <f>K363</f>
        <v>套</v>
      </c>
      <c r="R363" t="s">
        <v>39</v>
      </c>
    </row>
    <row r="364" spans="1:22" x14ac:dyDescent="0.25">
      <c r="A364" s="23" t="s">
        <v>893</v>
      </c>
      <c r="B364" t="s">
        <v>891</v>
      </c>
      <c r="C364" t="s">
        <v>892</v>
      </c>
      <c r="D364" t="s">
        <v>892</v>
      </c>
      <c r="E364" t="s">
        <v>31</v>
      </c>
      <c r="G364" s="2">
        <f>VLOOKUP(A364,'[1]2025年发货套件透视表'!A:AG,32,FALSE)</f>
        <v>44.5</v>
      </c>
      <c r="H364" s="2">
        <f>VLOOKUP(A364,'[1]2025年发货套件透视表'!A:AG,33,FALSE)</f>
        <v>12</v>
      </c>
      <c r="I364" s="2">
        <f>VLOOKUP(A364,'[1]2025年发货套件透视表'!A:AI,34,FALSE)</f>
        <v>67.5</v>
      </c>
      <c r="J364" s="2">
        <f>VLOOKUP(A364,'[1]2025年发货套件透视表'!A:AI,35,FALSE)</f>
        <v>19</v>
      </c>
      <c r="K364" s="2" t="s">
        <v>27</v>
      </c>
      <c r="L364"/>
      <c r="M364"/>
      <c r="O364"/>
      <c r="P364"/>
      <c r="Q364" s="2"/>
      <c r="R364" t="s">
        <v>58</v>
      </c>
    </row>
    <row r="365" spans="1:22" x14ac:dyDescent="0.25">
      <c r="A365" s="28" t="s">
        <v>894</v>
      </c>
      <c r="B365" s="29" t="s">
        <v>895</v>
      </c>
      <c r="C365" s="29" t="s">
        <v>896</v>
      </c>
      <c r="D365" s="29" t="s">
        <v>896</v>
      </c>
      <c r="E365" s="29" t="s">
        <v>26</v>
      </c>
      <c r="G365" s="2">
        <f>VLOOKUP(A365,'[1]2025年发货套件透视表'!A:AG,32,FALSE)</f>
        <v>4</v>
      </c>
      <c r="H365" s="2">
        <f>VLOOKUP(A365,'[1]2025年发货套件透视表'!A:AG,33,FALSE)</f>
        <v>4</v>
      </c>
      <c r="I365" s="2">
        <f>VLOOKUP(A365,'[1]2025年发货套件透视表'!A:AI,34,FALSE)</f>
        <v>24</v>
      </c>
      <c r="J365" s="2">
        <f>VLOOKUP(A365,'[1]2025年发货套件透视表'!A:AI,35,FALSE)</f>
        <v>11</v>
      </c>
      <c r="K365" s="2" t="s">
        <v>27</v>
      </c>
      <c r="L365"/>
      <c r="M365"/>
      <c r="O365" s="24">
        <f>G365</f>
        <v>4</v>
      </c>
      <c r="P365" s="24">
        <f>CEILING(O365*1.5,10)</f>
        <v>10</v>
      </c>
      <c r="Q365" s="25" t="str">
        <f>K365</f>
        <v>套</v>
      </c>
      <c r="R365" t="s">
        <v>39</v>
      </c>
    </row>
    <row r="366" spans="1:22" x14ac:dyDescent="0.25">
      <c r="A366" s="23" t="s">
        <v>897</v>
      </c>
      <c r="B366" t="s">
        <v>895</v>
      </c>
      <c r="C366" t="s">
        <v>896</v>
      </c>
      <c r="D366" t="s">
        <v>896</v>
      </c>
      <c r="E366" t="s">
        <v>31</v>
      </c>
      <c r="G366" s="2">
        <f>VLOOKUP(A366,'[1]2025年发货套件透视表'!A:AG,32,FALSE)</f>
        <v>5</v>
      </c>
      <c r="H366" s="2">
        <f>VLOOKUP(A366,'[1]2025年发货套件透视表'!A:AG,33,FALSE)</f>
        <v>1</v>
      </c>
      <c r="I366" s="2">
        <f>VLOOKUP(A366,'[1]2025年发货套件透视表'!A:AI,34,FALSE)</f>
        <v>5</v>
      </c>
      <c r="J366" s="2">
        <f>VLOOKUP(A366,'[1]2025年发货套件透视表'!A:AI,35,FALSE)</f>
        <v>1</v>
      </c>
      <c r="K366" s="2" t="s">
        <v>27</v>
      </c>
      <c r="L366"/>
      <c r="M366"/>
      <c r="O366"/>
      <c r="P366"/>
      <c r="Q366" s="2"/>
    </row>
    <row r="367" spans="1:22" x14ac:dyDescent="0.25">
      <c r="A367" s="23" t="s">
        <v>898</v>
      </c>
      <c r="B367" t="s">
        <v>899</v>
      </c>
      <c r="C367" t="s">
        <v>900</v>
      </c>
      <c r="D367" t="s">
        <v>900</v>
      </c>
      <c r="E367" t="s">
        <v>26</v>
      </c>
      <c r="G367" s="2">
        <f>VLOOKUP(A367,'[1]2025年发货套件透视表'!A:AG,32,FALSE)</f>
        <v>74</v>
      </c>
      <c r="H367" s="2">
        <f>VLOOKUP(A367,'[1]2025年发货套件透视表'!A:AG,33,FALSE)</f>
        <v>5</v>
      </c>
      <c r="I367" s="2">
        <f>VLOOKUP(A367,'[1]2025年发货套件透视表'!A:AI,34,FALSE)</f>
        <v>87</v>
      </c>
      <c r="J367" s="2">
        <f>VLOOKUP(A367,'[1]2025年发货套件透视表'!A:AI,35,FALSE)</f>
        <v>11</v>
      </c>
      <c r="K367" s="2" t="s">
        <v>27</v>
      </c>
      <c r="L367"/>
      <c r="M367"/>
      <c r="O367" s="24">
        <f>G367</f>
        <v>74</v>
      </c>
      <c r="P367" s="24">
        <f>CEILING(O367*1.5,10)</f>
        <v>120</v>
      </c>
      <c r="Q367" s="25" t="str">
        <f>K367</f>
        <v>套</v>
      </c>
      <c r="R367" t="s">
        <v>39</v>
      </c>
    </row>
    <row r="368" spans="1:22" x14ac:dyDescent="0.25">
      <c r="A368" s="23" t="s">
        <v>901</v>
      </c>
      <c r="B368" t="s">
        <v>899</v>
      </c>
      <c r="C368" t="s">
        <v>900</v>
      </c>
      <c r="D368" t="s">
        <v>900</v>
      </c>
      <c r="E368" t="s">
        <v>31</v>
      </c>
      <c r="G368" s="2">
        <f>VLOOKUP(A368,'[1]2025年发货套件透视表'!A:AG,32,FALSE)</f>
        <v>59.6</v>
      </c>
      <c r="H368" s="2">
        <f>VLOOKUP(A368,'[1]2025年发货套件透视表'!A:AG,33,FALSE)</f>
        <v>8</v>
      </c>
      <c r="I368" s="2">
        <f>VLOOKUP(A368,'[1]2025年发货套件透视表'!A:AI,34,FALSE)</f>
        <v>62.6</v>
      </c>
      <c r="J368" s="2">
        <f>VLOOKUP(A368,'[1]2025年发货套件透视表'!A:AI,35,FALSE)</f>
        <v>9</v>
      </c>
      <c r="K368" s="2" t="s">
        <v>27</v>
      </c>
      <c r="L368"/>
      <c r="M368"/>
      <c r="O368"/>
      <c r="P368"/>
      <c r="Q368" s="2"/>
      <c r="R368" t="s">
        <v>58</v>
      </c>
    </row>
    <row r="369" spans="1:18" x14ac:dyDescent="0.25">
      <c r="A369" s="23" t="s">
        <v>902</v>
      </c>
      <c r="B369" t="s">
        <v>903</v>
      </c>
      <c r="C369" t="s">
        <v>904</v>
      </c>
      <c r="D369" t="s">
        <v>904</v>
      </c>
      <c r="E369" t="s">
        <v>223</v>
      </c>
      <c r="G369" s="2">
        <f>VLOOKUP(A369,'[1]2025年发货套件透视表'!A:AG,32,FALSE)</f>
        <v>0</v>
      </c>
      <c r="H369" s="2">
        <f>VLOOKUP(A369,'[1]2025年发货套件透视表'!A:AG,33,FALSE)</f>
        <v>0</v>
      </c>
      <c r="I369" s="2">
        <f>VLOOKUP(A369,'[1]2025年发货套件透视表'!A:AI,34,FALSE)</f>
        <v>6</v>
      </c>
      <c r="J369" s="2">
        <f>VLOOKUP(A369,'[1]2025年发货套件透视表'!A:AI,35,FALSE)</f>
        <v>1</v>
      </c>
      <c r="K369" s="2" t="s">
        <v>27</v>
      </c>
      <c r="L369"/>
      <c r="M369"/>
      <c r="O369"/>
      <c r="P369"/>
      <c r="Q369" s="2"/>
    </row>
    <row r="370" spans="1:18" x14ac:dyDescent="0.25">
      <c r="A370" s="23" t="s">
        <v>905</v>
      </c>
      <c r="B370" t="s">
        <v>903</v>
      </c>
      <c r="C370" t="s">
        <v>904</v>
      </c>
      <c r="D370" t="s">
        <v>904</v>
      </c>
      <c r="E370" t="s">
        <v>906</v>
      </c>
      <c r="G370" s="2">
        <f>VLOOKUP(A370,'[1]2025年发货套件透视表'!A:AG,32,FALSE)</f>
        <v>5</v>
      </c>
      <c r="H370" s="2">
        <f>VLOOKUP(A370,'[1]2025年发货套件透视表'!A:AG,33,FALSE)</f>
        <v>1</v>
      </c>
      <c r="I370" s="2">
        <f>VLOOKUP(A370,'[1]2025年发货套件透视表'!A:AI,34,FALSE)</f>
        <v>5</v>
      </c>
      <c r="J370" s="2">
        <f>VLOOKUP(A370,'[1]2025年发货套件透视表'!A:AI,35,FALSE)</f>
        <v>1</v>
      </c>
      <c r="K370" s="2" t="s">
        <v>27</v>
      </c>
      <c r="L370"/>
      <c r="M370"/>
      <c r="O370"/>
      <c r="P370"/>
      <c r="Q370" s="2"/>
    </row>
    <row r="371" spans="1:18" x14ac:dyDescent="0.25">
      <c r="A371" s="23" t="s">
        <v>907</v>
      </c>
      <c r="B371" t="s">
        <v>908</v>
      </c>
      <c r="C371" t="s">
        <v>909</v>
      </c>
      <c r="D371" t="s">
        <v>909</v>
      </c>
      <c r="E371" t="s">
        <v>26</v>
      </c>
      <c r="G371" s="2">
        <f>VLOOKUP(A371,'[1]2025年发货套件透视表'!A:AG,32,FALSE)</f>
        <v>0</v>
      </c>
      <c r="H371" s="2">
        <f>VLOOKUP(A371,'[1]2025年发货套件透视表'!A:AG,33,FALSE)</f>
        <v>0</v>
      </c>
      <c r="I371" s="2">
        <f>VLOOKUP(A371,'[1]2025年发货套件透视表'!A:AI,34,FALSE)</f>
        <v>5</v>
      </c>
      <c r="J371" s="2">
        <f>VLOOKUP(A371,'[1]2025年发货套件透视表'!A:AI,35,FALSE)</f>
        <v>1</v>
      </c>
      <c r="K371" s="2" t="s">
        <v>27</v>
      </c>
      <c r="L371"/>
      <c r="M371"/>
      <c r="O371"/>
      <c r="P371"/>
      <c r="Q371" s="2"/>
    </row>
    <row r="372" spans="1:18" x14ac:dyDescent="0.25">
      <c r="A372" s="23" t="s">
        <v>910</v>
      </c>
      <c r="B372" t="s">
        <v>911</v>
      </c>
      <c r="C372" t="s">
        <v>912</v>
      </c>
      <c r="D372" t="s">
        <v>912</v>
      </c>
      <c r="E372" t="s">
        <v>26</v>
      </c>
      <c r="G372" s="2">
        <f>VLOOKUP(A372,'[1]2025年发货套件透视表'!A:AG,32,FALSE)</f>
        <v>1</v>
      </c>
      <c r="H372" s="2">
        <f>VLOOKUP(A372,'[1]2025年发货套件透视表'!A:AG,33,FALSE)</f>
        <v>1</v>
      </c>
      <c r="I372" s="2">
        <f>VLOOKUP(A372,'[1]2025年发货套件透视表'!A:AI,34,FALSE)</f>
        <v>2</v>
      </c>
      <c r="J372" s="2">
        <f>VLOOKUP(A372,'[1]2025年发货套件透视表'!A:AI,35,FALSE)</f>
        <v>2</v>
      </c>
      <c r="K372" s="2" t="s">
        <v>27</v>
      </c>
      <c r="L372"/>
      <c r="M372"/>
      <c r="O372"/>
      <c r="P372"/>
      <c r="Q372" s="2"/>
    </row>
    <row r="373" spans="1:18" x14ac:dyDescent="0.25">
      <c r="A373" s="28" t="s">
        <v>913</v>
      </c>
      <c r="B373" s="29" t="s">
        <v>914</v>
      </c>
      <c r="C373" s="29" t="s">
        <v>915</v>
      </c>
      <c r="D373" s="29" t="s">
        <v>915</v>
      </c>
      <c r="E373" s="29" t="s">
        <v>26</v>
      </c>
      <c r="G373" s="2">
        <f>VLOOKUP(A373,'[1]2025年发货套件透视表'!A:AG,32,FALSE)</f>
        <v>36</v>
      </c>
      <c r="H373" s="2">
        <f>VLOOKUP(A373,'[1]2025年发货套件透视表'!A:AG,33,FALSE)</f>
        <v>24</v>
      </c>
      <c r="I373" s="2">
        <f>VLOOKUP(A373,'[1]2025年发货套件透视表'!A:AI,34,FALSE)</f>
        <v>36</v>
      </c>
      <c r="J373" s="2">
        <f>VLOOKUP(A373,'[1]2025年发货套件透视表'!A:AI,35,FALSE)</f>
        <v>24</v>
      </c>
      <c r="K373" s="2" t="s">
        <v>27</v>
      </c>
      <c r="L373"/>
      <c r="M373"/>
      <c r="O373" s="24">
        <f>G373</f>
        <v>36</v>
      </c>
      <c r="P373" s="24">
        <f>CEILING(O373*1.5,10)</f>
        <v>60</v>
      </c>
      <c r="Q373" s="25" t="str">
        <f>K373</f>
        <v>套</v>
      </c>
      <c r="R373" t="s">
        <v>39</v>
      </c>
    </row>
    <row r="374" spans="1:18" x14ac:dyDescent="0.25">
      <c r="A374" s="23" t="s">
        <v>916</v>
      </c>
      <c r="B374" t="s">
        <v>914</v>
      </c>
      <c r="C374" t="s">
        <v>915</v>
      </c>
      <c r="D374" t="s">
        <v>915</v>
      </c>
      <c r="E374" t="s">
        <v>31</v>
      </c>
      <c r="G374" s="2">
        <f>VLOOKUP(A374,'[1]2025年发货套件透视表'!A:AG,32,FALSE)</f>
        <v>15</v>
      </c>
      <c r="H374" s="2">
        <f>VLOOKUP(A374,'[1]2025年发货套件透视表'!A:AG,33,FALSE)</f>
        <v>3</v>
      </c>
      <c r="I374" s="2">
        <f>VLOOKUP(A374,'[1]2025年发货套件透视表'!A:AI,34,FALSE)</f>
        <v>15</v>
      </c>
      <c r="J374" s="2">
        <f>VLOOKUP(A374,'[1]2025年发货套件透视表'!A:AI,35,FALSE)</f>
        <v>3</v>
      </c>
      <c r="K374" s="2" t="s">
        <v>27</v>
      </c>
      <c r="L374"/>
      <c r="M374"/>
      <c r="O374"/>
      <c r="P374"/>
      <c r="Q374" s="2"/>
      <c r="R374" t="s">
        <v>58</v>
      </c>
    </row>
    <row r="375" spans="1:18" x14ac:dyDescent="0.25">
      <c r="A375" s="23" t="s">
        <v>917</v>
      </c>
      <c r="B375" t="s">
        <v>918</v>
      </c>
      <c r="C375" t="s">
        <v>919</v>
      </c>
      <c r="D375" t="s">
        <v>919</v>
      </c>
      <c r="E375" t="s">
        <v>26</v>
      </c>
      <c r="G375" s="2">
        <f>VLOOKUP(A375,'[1]2025年发货套件透视表'!A:AG,32,FALSE)</f>
        <v>2</v>
      </c>
      <c r="H375" s="2">
        <f>VLOOKUP(A375,'[1]2025年发货套件透视表'!A:AG,33,FALSE)</f>
        <v>2</v>
      </c>
      <c r="I375" s="2">
        <f>VLOOKUP(A375,'[1]2025年发货套件透视表'!A:AI,34,FALSE)</f>
        <v>2</v>
      </c>
      <c r="J375" s="2">
        <f>VLOOKUP(A375,'[1]2025年发货套件透视表'!A:AI,35,FALSE)</f>
        <v>2</v>
      </c>
      <c r="K375" s="2" t="s">
        <v>27</v>
      </c>
      <c r="L375"/>
      <c r="M375"/>
      <c r="O375"/>
      <c r="P375"/>
      <c r="Q375" s="2"/>
    </row>
    <row r="376" spans="1:18" x14ac:dyDescent="0.25">
      <c r="A376" s="23" t="s">
        <v>920</v>
      </c>
      <c r="B376" t="s">
        <v>921</v>
      </c>
      <c r="C376" t="s">
        <v>922</v>
      </c>
      <c r="D376" t="s">
        <v>923</v>
      </c>
      <c r="E376" t="s">
        <v>26</v>
      </c>
      <c r="G376" s="2">
        <f>VLOOKUP(A376,'[1]2025年发货套件透视表'!A:AG,32,FALSE)</f>
        <v>5</v>
      </c>
      <c r="H376" s="2">
        <f>VLOOKUP(A376,'[1]2025年发货套件透视表'!A:AG,33,FALSE)</f>
        <v>2</v>
      </c>
      <c r="I376" s="2">
        <f>VLOOKUP(A376,'[1]2025年发货套件透视表'!A:AI,34,FALSE)</f>
        <v>14</v>
      </c>
      <c r="J376" s="2">
        <f>VLOOKUP(A376,'[1]2025年发货套件透视表'!A:AI,35,FALSE)</f>
        <v>10</v>
      </c>
      <c r="K376" s="2" t="s">
        <v>27</v>
      </c>
      <c r="L376"/>
      <c r="M376"/>
      <c r="O376"/>
      <c r="P376"/>
      <c r="Q376" s="2"/>
      <c r="R376" t="s">
        <v>68</v>
      </c>
    </row>
    <row r="377" spans="1:18" x14ac:dyDescent="0.25">
      <c r="A377" s="23" t="s">
        <v>924</v>
      </c>
      <c r="B377" t="s">
        <v>921</v>
      </c>
      <c r="C377" t="s">
        <v>922</v>
      </c>
      <c r="D377" t="s">
        <v>923</v>
      </c>
      <c r="E377" t="s">
        <v>31</v>
      </c>
      <c r="G377" s="2">
        <f>VLOOKUP(A377,'[1]2025年发货套件透视表'!A:AG,32,FALSE)</f>
        <v>220</v>
      </c>
      <c r="H377" s="2">
        <f>VLOOKUP(A377,'[1]2025年发货套件透视表'!A:AG,33,FALSE)</f>
        <v>6</v>
      </c>
      <c r="I377" s="2">
        <f>VLOOKUP(A377,'[1]2025年发货套件透视表'!A:AI,34,FALSE)</f>
        <v>504</v>
      </c>
      <c r="J377" s="2">
        <f>VLOOKUP(A377,'[1]2025年发货套件透视表'!A:AI,35,FALSE)</f>
        <v>11</v>
      </c>
      <c r="K377" s="2" t="s">
        <v>27</v>
      </c>
      <c r="L377"/>
      <c r="M377"/>
      <c r="O377"/>
      <c r="P377"/>
      <c r="Q377" s="2"/>
      <c r="R377" t="s">
        <v>58</v>
      </c>
    </row>
    <row r="378" spans="1:18" x14ac:dyDescent="0.25">
      <c r="A378" s="23" t="s">
        <v>925</v>
      </c>
      <c r="B378" t="s">
        <v>926</v>
      </c>
      <c r="C378" t="s">
        <v>927</v>
      </c>
      <c r="D378" t="s">
        <v>928</v>
      </c>
      <c r="E378" t="s">
        <v>26</v>
      </c>
      <c r="G378" s="2">
        <f>VLOOKUP(A378,'[1]2025年发货套件透视表'!A:AG,32,FALSE)</f>
        <v>3</v>
      </c>
      <c r="H378" s="2">
        <f>VLOOKUP(A378,'[1]2025年发货套件透视表'!A:AG,33,FALSE)</f>
        <v>3</v>
      </c>
      <c r="I378" s="2">
        <f>VLOOKUP(A378,'[1]2025年发货套件透视表'!A:AI,34,FALSE)</f>
        <v>4</v>
      </c>
      <c r="J378" s="2">
        <f>VLOOKUP(A378,'[1]2025年发货套件透视表'!A:AI,35,FALSE)</f>
        <v>4</v>
      </c>
      <c r="K378" s="2" t="s">
        <v>27</v>
      </c>
      <c r="L378"/>
      <c r="M378"/>
      <c r="O378" s="24">
        <f>G378</f>
        <v>3</v>
      </c>
      <c r="P378" s="24">
        <f>CEILING(O378*1.5,10)</f>
        <v>10</v>
      </c>
      <c r="Q378" s="25" t="str">
        <f>K378</f>
        <v>套</v>
      </c>
      <c r="R378" t="s">
        <v>39</v>
      </c>
    </row>
    <row r="379" spans="1:18" x14ac:dyDescent="0.25">
      <c r="A379" s="33" t="s">
        <v>929</v>
      </c>
      <c r="B379" s="29" t="s">
        <v>930</v>
      </c>
      <c r="C379" s="29" t="s">
        <v>931</v>
      </c>
      <c r="D379" s="29" t="s">
        <v>931</v>
      </c>
      <c r="E379" s="29" t="s">
        <v>586</v>
      </c>
      <c r="G379" s="2">
        <f>VLOOKUP(A379,'[1]2025年发货套件透视表'!A:AG,32,FALSE)</f>
        <v>7</v>
      </c>
      <c r="H379" s="2">
        <f>VLOOKUP(A379,'[1]2025年发货套件透视表'!A:AG,33,FALSE)</f>
        <v>4</v>
      </c>
      <c r="I379" s="2">
        <f>VLOOKUP(A379,'[1]2025年发货套件透视表'!A:AI,34,FALSE)</f>
        <v>8</v>
      </c>
      <c r="J379" s="2">
        <f>VLOOKUP(A379,'[1]2025年发货套件透视表'!A:AI,35,FALSE)</f>
        <v>5</v>
      </c>
      <c r="K379" s="2" t="s">
        <v>27</v>
      </c>
      <c r="L379"/>
      <c r="M379"/>
      <c r="O379" s="24">
        <f>G379</f>
        <v>7</v>
      </c>
      <c r="P379" s="24">
        <f>CEILING(O379*1.5,10)</f>
        <v>20</v>
      </c>
      <c r="Q379" s="25" t="str">
        <f>K379</f>
        <v>套</v>
      </c>
      <c r="R379" t="s">
        <v>39</v>
      </c>
    </row>
    <row r="380" spans="1:18" x14ac:dyDescent="0.25">
      <c r="A380" s="23" t="s">
        <v>932</v>
      </c>
      <c r="B380" t="s">
        <v>933</v>
      </c>
      <c r="C380" t="s">
        <v>934</v>
      </c>
      <c r="D380" t="s">
        <v>934</v>
      </c>
      <c r="E380" t="s">
        <v>586</v>
      </c>
      <c r="G380" s="2">
        <f>VLOOKUP(A380,'[1]2025年发货套件透视表'!A:AG,32,FALSE)</f>
        <v>3</v>
      </c>
      <c r="H380" s="2">
        <f>VLOOKUP(A380,'[1]2025年发货套件透视表'!A:AG,33,FALSE)</f>
        <v>3</v>
      </c>
      <c r="I380" s="2">
        <f>VLOOKUP(A380,'[1]2025年发货套件透视表'!A:AI,34,FALSE)</f>
        <v>19</v>
      </c>
      <c r="J380" s="2">
        <f>VLOOKUP(A380,'[1]2025年发货套件透视表'!A:AI,35,FALSE)</f>
        <v>7</v>
      </c>
      <c r="K380" s="2" t="s">
        <v>27</v>
      </c>
      <c r="L380"/>
      <c r="M380"/>
      <c r="O380" s="24">
        <f>G380</f>
        <v>3</v>
      </c>
      <c r="P380" s="24">
        <f>CEILING(O380*1.5,10)</f>
        <v>10</v>
      </c>
      <c r="Q380" s="25" t="str">
        <f>K380</f>
        <v>套</v>
      </c>
      <c r="R380" t="s">
        <v>39</v>
      </c>
    </row>
    <row r="381" spans="1:18" x14ac:dyDescent="0.25">
      <c r="A381" s="23" t="s">
        <v>935</v>
      </c>
      <c r="B381" t="s">
        <v>933</v>
      </c>
      <c r="C381" t="s">
        <v>934</v>
      </c>
      <c r="D381" t="s">
        <v>934</v>
      </c>
      <c r="E381" t="s">
        <v>582</v>
      </c>
      <c r="G381" s="2">
        <f>VLOOKUP(A381,'[1]2025年发货套件透视表'!A:AG,32,FALSE)</f>
        <v>1</v>
      </c>
      <c r="H381" s="2">
        <f>VLOOKUP(A381,'[1]2025年发货套件透视表'!A:AG,33,FALSE)</f>
        <v>1</v>
      </c>
      <c r="I381" s="2">
        <f>VLOOKUP(A381,'[1]2025年发货套件透视表'!A:AI,34,FALSE)</f>
        <v>2</v>
      </c>
      <c r="J381" s="2">
        <f>VLOOKUP(A381,'[1]2025年发货套件透视表'!A:AI,35,FALSE)</f>
        <v>2</v>
      </c>
      <c r="K381" s="2" t="s">
        <v>27</v>
      </c>
      <c r="L381"/>
      <c r="M381"/>
      <c r="O381"/>
      <c r="P381"/>
      <c r="Q381" s="2"/>
    </row>
    <row r="382" spans="1:18" x14ac:dyDescent="0.25">
      <c r="A382" s="23" t="s">
        <v>936</v>
      </c>
      <c r="B382" t="s">
        <v>937</v>
      </c>
      <c r="C382" t="s">
        <v>938</v>
      </c>
      <c r="D382" t="s">
        <v>938</v>
      </c>
      <c r="E382" t="s">
        <v>586</v>
      </c>
      <c r="G382" s="2">
        <f>VLOOKUP(A382,'[1]2025年发货套件透视表'!A:AG,32,FALSE)</f>
        <v>7</v>
      </c>
      <c r="H382" s="2">
        <f>VLOOKUP(A382,'[1]2025年发货套件透视表'!A:AG,33,FALSE)</f>
        <v>2</v>
      </c>
      <c r="I382" s="2">
        <f>VLOOKUP(A382,'[1]2025年发货套件透视表'!A:AI,34,FALSE)</f>
        <v>9</v>
      </c>
      <c r="J382" s="2">
        <f>VLOOKUP(A382,'[1]2025年发货套件透视表'!A:AI,35,FALSE)</f>
        <v>4</v>
      </c>
      <c r="K382" s="2" t="s">
        <v>27</v>
      </c>
      <c r="L382"/>
      <c r="M382"/>
      <c r="O382"/>
      <c r="P382"/>
      <c r="Q382" s="2"/>
    </row>
    <row r="383" spans="1:18" x14ac:dyDescent="0.25">
      <c r="A383" s="23" t="s">
        <v>939</v>
      </c>
      <c r="B383" t="s">
        <v>937</v>
      </c>
      <c r="C383" t="s">
        <v>938</v>
      </c>
      <c r="D383" t="s">
        <v>938</v>
      </c>
      <c r="E383" t="s">
        <v>582</v>
      </c>
      <c r="G383" s="2">
        <f>VLOOKUP(A383,'[1]2025年发货套件透视表'!A:AG,32,FALSE)</f>
        <v>2</v>
      </c>
      <c r="H383" s="2">
        <f>VLOOKUP(A383,'[1]2025年发货套件透视表'!A:AG,33,FALSE)</f>
        <v>1</v>
      </c>
      <c r="I383" s="2">
        <f>VLOOKUP(A383,'[1]2025年发货套件透视表'!A:AI,34,FALSE)</f>
        <v>2</v>
      </c>
      <c r="J383" s="2">
        <f>VLOOKUP(A383,'[1]2025年发货套件透视表'!A:AI,35,FALSE)</f>
        <v>1</v>
      </c>
      <c r="K383" s="2" t="s">
        <v>27</v>
      </c>
      <c r="L383"/>
      <c r="M383"/>
      <c r="O383"/>
      <c r="P383"/>
      <c r="Q383" s="2"/>
    </row>
    <row r="384" spans="1:18" x14ac:dyDescent="0.25">
      <c r="A384" s="23" t="s">
        <v>940</v>
      </c>
      <c r="B384" t="s">
        <v>941</v>
      </c>
      <c r="C384" t="s">
        <v>942</v>
      </c>
      <c r="D384" t="s">
        <v>942</v>
      </c>
      <c r="E384" t="s">
        <v>586</v>
      </c>
      <c r="G384" s="2">
        <f>VLOOKUP(A384,'[1]2025年发货套件透视表'!A:AG,32,FALSE)</f>
        <v>3</v>
      </c>
      <c r="H384" s="2">
        <f>VLOOKUP(A384,'[1]2025年发货套件透视表'!A:AG,33,FALSE)</f>
        <v>2</v>
      </c>
      <c r="I384" s="2">
        <f>VLOOKUP(A384,'[1]2025年发货套件透视表'!A:AI,34,FALSE)</f>
        <v>3</v>
      </c>
      <c r="J384" s="2">
        <f>VLOOKUP(A384,'[1]2025年发货套件透视表'!A:AI,35,FALSE)</f>
        <v>2</v>
      </c>
      <c r="K384" s="2" t="s">
        <v>27</v>
      </c>
      <c r="L384"/>
      <c r="M384"/>
      <c r="O384"/>
      <c r="P384"/>
      <c r="Q384" s="2"/>
    </row>
    <row r="385" spans="1:18" x14ac:dyDescent="0.25">
      <c r="A385" s="23" t="s">
        <v>943</v>
      </c>
      <c r="B385" t="s">
        <v>944</v>
      </c>
      <c r="C385" t="s">
        <v>945</v>
      </c>
      <c r="D385" t="s">
        <v>945</v>
      </c>
      <c r="E385" t="s">
        <v>586</v>
      </c>
      <c r="G385" s="2">
        <f>VLOOKUP(A385,'[1]2025年发货套件透视表'!A:AG,32,FALSE)</f>
        <v>5</v>
      </c>
      <c r="H385" s="2">
        <f>VLOOKUP(A385,'[1]2025年发货套件透视表'!A:AG,33,FALSE)</f>
        <v>1</v>
      </c>
      <c r="I385" s="2">
        <f>VLOOKUP(A385,'[1]2025年发货套件透视表'!A:AI,34,FALSE)</f>
        <v>5</v>
      </c>
      <c r="J385" s="2">
        <f>VLOOKUP(A385,'[1]2025年发货套件透视表'!A:AI,35,FALSE)</f>
        <v>1</v>
      </c>
      <c r="K385" s="2" t="s">
        <v>27</v>
      </c>
      <c r="L385"/>
      <c r="M385"/>
      <c r="O385"/>
      <c r="P385"/>
      <c r="Q385" s="2"/>
    </row>
    <row r="386" spans="1:18" x14ac:dyDescent="0.25">
      <c r="A386" s="23" t="s">
        <v>946</v>
      </c>
      <c r="B386" t="s">
        <v>947</v>
      </c>
      <c r="C386" t="s">
        <v>948</v>
      </c>
      <c r="D386" t="s">
        <v>948</v>
      </c>
      <c r="E386" t="s">
        <v>586</v>
      </c>
      <c r="G386" s="2">
        <f>VLOOKUP(A386,'[1]2025年发货套件透视表'!A:AG,32,FALSE)</f>
        <v>3</v>
      </c>
      <c r="H386" s="2">
        <f>VLOOKUP(A386,'[1]2025年发货套件透视表'!A:AG,33,FALSE)</f>
        <v>2</v>
      </c>
      <c r="I386" s="2">
        <f>VLOOKUP(A386,'[1]2025年发货套件透视表'!A:AI,34,FALSE)</f>
        <v>9</v>
      </c>
      <c r="J386" s="2">
        <f>VLOOKUP(A386,'[1]2025年发货套件透视表'!A:AI,35,FALSE)</f>
        <v>4</v>
      </c>
      <c r="K386" s="2" t="s">
        <v>27</v>
      </c>
      <c r="L386"/>
      <c r="M386"/>
      <c r="O386"/>
      <c r="P386"/>
      <c r="Q386" s="2"/>
    </row>
    <row r="387" spans="1:18" x14ac:dyDescent="0.25">
      <c r="A387" s="23" t="s">
        <v>949</v>
      </c>
      <c r="B387" t="s">
        <v>950</v>
      </c>
      <c r="C387" t="s">
        <v>951</v>
      </c>
      <c r="D387" t="s">
        <v>951</v>
      </c>
      <c r="E387" t="s">
        <v>586</v>
      </c>
      <c r="G387" s="2">
        <f>VLOOKUP(A387,'[1]2025年发货套件透视表'!A:AG,32,FALSE)</f>
        <v>10</v>
      </c>
      <c r="H387" s="2">
        <f>VLOOKUP(A387,'[1]2025年发货套件透视表'!A:AG,33,FALSE)</f>
        <v>5</v>
      </c>
      <c r="I387" s="2">
        <f>VLOOKUP(A387,'[1]2025年发货套件透视表'!A:AI,34,FALSE)</f>
        <v>10</v>
      </c>
      <c r="J387" s="2">
        <f>VLOOKUP(A387,'[1]2025年发货套件透视表'!A:AI,35,FALSE)</f>
        <v>5</v>
      </c>
      <c r="K387" s="2" t="s">
        <v>27</v>
      </c>
      <c r="L387"/>
      <c r="M387"/>
      <c r="O387" s="24">
        <f>G387</f>
        <v>10</v>
      </c>
      <c r="P387" s="24">
        <f>CEILING(O387*1.5,10)</f>
        <v>20</v>
      </c>
      <c r="Q387" s="25" t="str">
        <f>K387</f>
        <v>套</v>
      </c>
      <c r="R387" t="s">
        <v>39</v>
      </c>
    </row>
    <row r="388" spans="1:18" x14ac:dyDescent="0.25">
      <c r="A388" s="23" t="s">
        <v>952</v>
      </c>
      <c r="B388" t="s">
        <v>953</v>
      </c>
      <c r="C388" t="s">
        <v>954</v>
      </c>
      <c r="D388" t="s">
        <v>954</v>
      </c>
      <c r="E388" t="s">
        <v>586</v>
      </c>
      <c r="G388" s="2">
        <f>VLOOKUP(A388,'[1]2025年发货套件透视表'!A:AG,32,FALSE)</f>
        <v>9</v>
      </c>
      <c r="H388" s="2">
        <f>VLOOKUP(A388,'[1]2025年发货套件透视表'!A:AG,33,FALSE)</f>
        <v>1</v>
      </c>
      <c r="I388" s="2">
        <f>VLOOKUP(A388,'[1]2025年发货套件透视表'!A:AI,34,FALSE)</f>
        <v>16</v>
      </c>
      <c r="J388" s="2">
        <f>VLOOKUP(A388,'[1]2025年发货套件透视表'!A:AI,35,FALSE)</f>
        <v>6</v>
      </c>
      <c r="K388" s="2" t="s">
        <v>27</v>
      </c>
      <c r="L388"/>
      <c r="M388"/>
      <c r="O388"/>
      <c r="P388"/>
      <c r="Q388" s="2"/>
    </row>
    <row r="389" spans="1:18" x14ac:dyDescent="0.25">
      <c r="A389" s="23" t="s">
        <v>955</v>
      </c>
      <c r="B389" t="s">
        <v>953</v>
      </c>
      <c r="C389" t="s">
        <v>954</v>
      </c>
      <c r="D389" t="s">
        <v>954</v>
      </c>
      <c r="E389" t="s">
        <v>582</v>
      </c>
      <c r="G389" s="2">
        <f>VLOOKUP(A389,'[1]2025年发货套件透视表'!A:AG,32,FALSE)</f>
        <v>1</v>
      </c>
      <c r="H389" s="2">
        <f>VLOOKUP(A389,'[1]2025年发货套件透视表'!A:AG,33,FALSE)</f>
        <v>1</v>
      </c>
      <c r="I389" s="2">
        <f>VLOOKUP(A389,'[1]2025年发货套件透视表'!A:AI,34,FALSE)</f>
        <v>6</v>
      </c>
      <c r="J389" s="2">
        <f>VLOOKUP(A389,'[1]2025年发货套件透视表'!A:AI,35,FALSE)</f>
        <v>2</v>
      </c>
      <c r="K389" s="2" t="s">
        <v>27</v>
      </c>
      <c r="L389"/>
      <c r="M389"/>
      <c r="O389"/>
      <c r="P389"/>
      <c r="Q389" s="2"/>
    </row>
    <row r="390" spans="1:18" x14ac:dyDescent="0.25">
      <c r="A390" s="23" t="s">
        <v>956</v>
      </c>
      <c r="B390" t="s">
        <v>953</v>
      </c>
      <c r="C390" t="s">
        <v>957</v>
      </c>
      <c r="D390" t="s">
        <v>957</v>
      </c>
      <c r="E390" t="s">
        <v>958</v>
      </c>
      <c r="G390" s="2">
        <f>VLOOKUP(A390,'[1]2025年发货套件透视表'!A:AG,32,FALSE)</f>
        <v>0</v>
      </c>
      <c r="H390" s="2">
        <f>VLOOKUP(A390,'[1]2025年发货套件透视表'!A:AG,33,FALSE)</f>
        <v>0</v>
      </c>
      <c r="I390" s="2">
        <f>VLOOKUP(A390,'[1]2025年发货套件透视表'!A:AI,34,FALSE)</f>
        <v>4</v>
      </c>
      <c r="J390" s="2">
        <f>VLOOKUP(A390,'[1]2025年发货套件透视表'!A:AI,35,FALSE)</f>
        <v>2</v>
      </c>
      <c r="K390" s="2" t="s">
        <v>27</v>
      </c>
      <c r="L390"/>
      <c r="M390"/>
      <c r="O390"/>
      <c r="P390"/>
      <c r="Q390" s="2"/>
    </row>
    <row r="391" spans="1:18" x14ac:dyDescent="0.25">
      <c r="A391" s="23" t="s">
        <v>959</v>
      </c>
      <c r="B391" t="s">
        <v>953</v>
      </c>
      <c r="C391" t="s">
        <v>957</v>
      </c>
      <c r="D391" t="s">
        <v>957</v>
      </c>
      <c r="E391" t="s">
        <v>775</v>
      </c>
      <c r="G391" s="2">
        <f>VLOOKUP(A391,'[1]2025年发货套件透视表'!A:AG,32,FALSE)</f>
        <v>13</v>
      </c>
      <c r="H391" s="2">
        <f>VLOOKUP(A391,'[1]2025年发货套件透视表'!A:AG,33,FALSE)</f>
        <v>3</v>
      </c>
      <c r="I391" s="2">
        <f>VLOOKUP(A391,'[1]2025年发货套件透视表'!A:AI,34,FALSE)</f>
        <v>23</v>
      </c>
      <c r="J391" s="2">
        <f>VLOOKUP(A391,'[1]2025年发货套件透视表'!A:AI,35,FALSE)</f>
        <v>5</v>
      </c>
      <c r="K391" s="2" t="s">
        <v>27</v>
      </c>
      <c r="L391"/>
      <c r="M391"/>
      <c r="O391"/>
      <c r="P391"/>
      <c r="Q391" s="2"/>
      <c r="R391" t="s">
        <v>58</v>
      </c>
    </row>
    <row r="392" spans="1:18" x14ac:dyDescent="0.25">
      <c r="A392" s="23" t="s">
        <v>960</v>
      </c>
      <c r="B392" t="s">
        <v>961</v>
      </c>
      <c r="C392" t="s">
        <v>962</v>
      </c>
      <c r="D392" t="s">
        <v>962</v>
      </c>
      <c r="E392" t="s">
        <v>586</v>
      </c>
      <c r="G392" s="2">
        <f>VLOOKUP(A392,'[1]2025年发货套件透视表'!A:AG,32,FALSE)</f>
        <v>0</v>
      </c>
      <c r="H392" s="2">
        <f>VLOOKUP(A392,'[1]2025年发货套件透视表'!A:AG,33,FALSE)</f>
        <v>0</v>
      </c>
      <c r="I392" s="2">
        <f>VLOOKUP(A392,'[1]2025年发货套件透视表'!A:AI,34,FALSE)</f>
        <v>9</v>
      </c>
      <c r="J392" s="2">
        <f>VLOOKUP(A392,'[1]2025年发货套件透视表'!A:AI,35,FALSE)</f>
        <v>4</v>
      </c>
      <c r="K392" s="2" t="s">
        <v>27</v>
      </c>
      <c r="L392"/>
      <c r="M392"/>
      <c r="O392"/>
      <c r="P392"/>
      <c r="Q392" s="2"/>
    </row>
    <row r="393" spans="1:18" x14ac:dyDescent="0.25">
      <c r="A393" s="23" t="s">
        <v>963</v>
      </c>
      <c r="B393" t="s">
        <v>961</v>
      </c>
      <c r="C393" t="s">
        <v>962</v>
      </c>
      <c r="D393" t="s">
        <v>962</v>
      </c>
      <c r="E393" t="s">
        <v>582</v>
      </c>
      <c r="G393" s="2">
        <f>VLOOKUP(A393,'[1]2025年发货套件透视表'!A:AG,32,FALSE)</f>
        <v>0</v>
      </c>
      <c r="H393" s="2">
        <f>VLOOKUP(A393,'[1]2025年发货套件透视表'!A:AG,33,FALSE)</f>
        <v>0</v>
      </c>
      <c r="I393" s="2">
        <f>VLOOKUP(A393,'[1]2025年发货套件透视表'!A:AI,34,FALSE)</f>
        <v>10</v>
      </c>
      <c r="J393" s="2">
        <f>VLOOKUP(A393,'[1]2025年发货套件透视表'!A:AI,35,FALSE)</f>
        <v>1</v>
      </c>
      <c r="K393" s="2" t="s">
        <v>27</v>
      </c>
      <c r="L393"/>
      <c r="M393"/>
      <c r="O393"/>
      <c r="P393"/>
      <c r="Q393" s="2"/>
    </row>
    <row r="394" spans="1:18" x14ac:dyDescent="0.25">
      <c r="A394" s="28" t="s">
        <v>964</v>
      </c>
      <c r="B394" s="29" t="s">
        <v>965</v>
      </c>
      <c r="C394" s="29" t="s">
        <v>966</v>
      </c>
      <c r="D394" s="29" t="s">
        <v>966</v>
      </c>
      <c r="E394" s="29" t="s">
        <v>586</v>
      </c>
      <c r="G394" s="2">
        <f>VLOOKUP(A394,'[1]2025年发货套件透视表'!A:AG,32,FALSE)</f>
        <v>76</v>
      </c>
      <c r="H394" s="2">
        <f>VLOOKUP(A394,'[1]2025年发货套件透视表'!A:AG,33,FALSE)</f>
        <v>5</v>
      </c>
      <c r="I394" s="2">
        <f>VLOOKUP(A394,'[1]2025年发货套件透视表'!A:AI,34,FALSE)</f>
        <v>99</v>
      </c>
      <c r="J394" s="2">
        <f>VLOOKUP(A394,'[1]2025年发货套件透视表'!A:AI,35,FALSE)</f>
        <v>12</v>
      </c>
      <c r="K394" s="2" t="s">
        <v>27</v>
      </c>
      <c r="L394"/>
      <c r="M394"/>
      <c r="O394" s="24">
        <f>G394</f>
        <v>76</v>
      </c>
      <c r="P394" s="24">
        <f>CEILING(O394*1.5,10)</f>
        <v>120</v>
      </c>
      <c r="Q394" s="25" t="str">
        <f>K394</f>
        <v>套</v>
      </c>
      <c r="R394" t="s">
        <v>39</v>
      </c>
    </row>
    <row r="395" spans="1:18" x14ac:dyDescent="0.25">
      <c r="A395" s="23" t="s">
        <v>967</v>
      </c>
      <c r="B395" t="s">
        <v>968</v>
      </c>
      <c r="C395" t="s">
        <v>969</v>
      </c>
      <c r="D395" t="s">
        <v>969</v>
      </c>
      <c r="E395" t="s">
        <v>26</v>
      </c>
      <c r="G395" s="2">
        <f>VLOOKUP(A395,'[1]2025年发货套件透视表'!A:AG,32,FALSE)</f>
        <v>1</v>
      </c>
      <c r="H395" s="2">
        <f>VLOOKUP(A395,'[1]2025年发货套件透视表'!A:AG,33,FALSE)</f>
        <v>1</v>
      </c>
      <c r="I395" s="2">
        <f>VLOOKUP(A395,'[1]2025年发货套件透视表'!A:AI,34,FALSE)</f>
        <v>3</v>
      </c>
      <c r="J395" s="2">
        <f>VLOOKUP(A395,'[1]2025年发货套件透视表'!A:AI,35,FALSE)</f>
        <v>3</v>
      </c>
      <c r="K395" s="2" t="s">
        <v>27</v>
      </c>
      <c r="L395"/>
      <c r="M395"/>
      <c r="O395"/>
      <c r="P395"/>
      <c r="Q395" s="2"/>
    </row>
    <row r="396" spans="1:18" x14ac:dyDescent="0.25">
      <c r="A396" s="23" t="s">
        <v>970</v>
      </c>
      <c r="B396" t="s">
        <v>918</v>
      </c>
      <c r="C396" t="s">
        <v>919</v>
      </c>
      <c r="D396" t="s">
        <v>919</v>
      </c>
      <c r="E396" t="s">
        <v>476</v>
      </c>
      <c r="G396" s="2">
        <f>VLOOKUP(A396,'[1]2025年发货套件透视表'!A:AG,32,FALSE)</f>
        <v>2</v>
      </c>
      <c r="H396" s="2">
        <f>VLOOKUP(A396,'[1]2025年发货套件透视表'!A:AG,33,FALSE)</f>
        <v>1</v>
      </c>
      <c r="I396" s="2">
        <f>VLOOKUP(A396,'[1]2025年发货套件透视表'!A:AI,34,FALSE)</f>
        <v>2</v>
      </c>
      <c r="J396" s="2">
        <f>VLOOKUP(A396,'[1]2025年发货套件透视表'!A:AI,35,FALSE)</f>
        <v>1</v>
      </c>
      <c r="K396" s="2" t="s">
        <v>27</v>
      </c>
      <c r="L396"/>
      <c r="M396"/>
      <c r="O396"/>
      <c r="P396"/>
      <c r="Q396" s="2"/>
    </row>
    <row r="397" spans="1:18" x14ac:dyDescent="0.25">
      <c r="A397" s="23" t="s">
        <v>971</v>
      </c>
      <c r="B397" t="s">
        <v>918</v>
      </c>
      <c r="C397" t="s">
        <v>919</v>
      </c>
      <c r="D397" t="s">
        <v>919</v>
      </c>
      <c r="E397" t="s">
        <v>972</v>
      </c>
      <c r="G397" s="2">
        <f>VLOOKUP(A397,'[1]2025年发货套件透视表'!A:AG,32,FALSE)</f>
        <v>1</v>
      </c>
      <c r="H397" s="2">
        <f>VLOOKUP(A397,'[1]2025年发货套件透视表'!A:AG,33,FALSE)</f>
        <v>1</v>
      </c>
      <c r="I397" s="2">
        <f>VLOOKUP(A397,'[1]2025年发货套件透视表'!A:AI,34,FALSE)</f>
        <v>1</v>
      </c>
      <c r="J397" s="2">
        <f>VLOOKUP(A397,'[1]2025年发货套件透视表'!A:AI,35,FALSE)</f>
        <v>1</v>
      </c>
      <c r="K397" s="2" t="s">
        <v>27</v>
      </c>
      <c r="L397"/>
      <c r="M397"/>
      <c r="O397"/>
      <c r="P397"/>
      <c r="Q397" s="2"/>
    </row>
    <row r="398" spans="1:18" x14ac:dyDescent="0.25">
      <c r="A398" s="28" t="s">
        <v>973</v>
      </c>
      <c r="B398" s="29" t="s">
        <v>220</v>
      </c>
      <c r="C398" s="29" t="s">
        <v>221</v>
      </c>
      <c r="D398" s="29" t="s">
        <v>221</v>
      </c>
      <c r="E398" s="29" t="s">
        <v>974</v>
      </c>
      <c r="F398" s="32">
        <v>0.1</v>
      </c>
      <c r="G398" s="2">
        <f>VLOOKUP(A398,'[1]2025年发货标准产品透视表'!A:AF,31,FALSE)</f>
        <v>3</v>
      </c>
      <c r="H398" s="2">
        <f>VLOOKUP(A398,'[1]2025年发货标准产品透视表'!A:AF,32,FALSE)</f>
        <v>8</v>
      </c>
      <c r="I398" s="2">
        <f>VLOOKUP(A398,'[1]2025年发货标准产品透视表'!A:AD,29,FALSE)</f>
        <v>4.3</v>
      </c>
      <c r="J398" s="2">
        <f>VLOOKUP(A398,'[1]2025年发货标准产品透视表'!A:AD,30,FALSE)</f>
        <v>16</v>
      </c>
      <c r="K398" s="2" t="str">
        <f>VLOOKUP(A398,'[1]2025年发货标准产品透视表'!A:D,4,FALSE)</f>
        <v>ml</v>
      </c>
      <c r="L398"/>
      <c r="M398"/>
      <c r="O398" s="24">
        <f>G398/F398</f>
        <v>30</v>
      </c>
      <c r="P398" s="24">
        <f>CEILING(O398*1.5,10)</f>
        <v>50</v>
      </c>
      <c r="Q398" s="25" t="s">
        <v>975</v>
      </c>
      <c r="R398" t="s">
        <v>39</v>
      </c>
    </row>
    <row r="399" spans="1:18" x14ac:dyDescent="0.25">
      <c r="A399" s="23" t="s">
        <v>976</v>
      </c>
      <c r="B399" t="s">
        <v>220</v>
      </c>
      <c r="C399" t="s">
        <v>221</v>
      </c>
      <c r="D399" t="s">
        <v>221</v>
      </c>
      <c r="E399" t="s">
        <v>977</v>
      </c>
      <c r="F399" s="2">
        <v>1</v>
      </c>
      <c r="G399" s="2">
        <f>VLOOKUP(A399,'[1]2025年发货标准产品透视表'!A:AF,31,FALSE)</f>
        <v>362.6</v>
      </c>
      <c r="H399" s="2">
        <f>VLOOKUP(A399,'[1]2025年发货标准产品透视表'!A:AF,32,FALSE)</f>
        <v>22</v>
      </c>
      <c r="I399" s="2">
        <f>VLOOKUP(A399,'[1]2025年发货标准产品透视表'!A:AD,29,FALSE)</f>
        <v>616.1</v>
      </c>
      <c r="J399" s="2">
        <f>VLOOKUP(A399,'[1]2025年发货标准产品透视表'!A:AD,30,FALSE)</f>
        <v>49</v>
      </c>
      <c r="K399" s="2" t="str">
        <f>VLOOKUP(A399,'[1]2025年发货标准产品透视表'!A:D,4,FALSE)</f>
        <v>ml</v>
      </c>
      <c r="L399"/>
      <c r="M399"/>
      <c r="O399" s="24">
        <f>G399/F399</f>
        <v>362.6</v>
      </c>
      <c r="P399" s="24">
        <f>CEILING(O399*1.5,10)</f>
        <v>550</v>
      </c>
      <c r="Q399" s="25" t="s">
        <v>975</v>
      </c>
      <c r="R399" t="s">
        <v>39</v>
      </c>
    </row>
    <row r="400" spans="1:18" x14ac:dyDescent="0.25">
      <c r="A400" s="23" t="s">
        <v>978</v>
      </c>
      <c r="B400" t="s">
        <v>220</v>
      </c>
      <c r="C400" t="s">
        <v>221</v>
      </c>
      <c r="D400" t="s">
        <v>221</v>
      </c>
      <c r="E400" t="s">
        <v>979</v>
      </c>
      <c r="F400" s="2">
        <v>5</v>
      </c>
      <c r="G400" s="2">
        <f>VLOOKUP(A400,'[1]2025年发货标准产品透视表'!A:AF,31,FALSE)</f>
        <v>373.5</v>
      </c>
      <c r="H400" s="2">
        <f>VLOOKUP(A400,'[1]2025年发货标准产品透视表'!A:AF,32,FALSE)</f>
        <v>12</v>
      </c>
      <c r="I400" s="2">
        <f>VLOOKUP(A400,'[1]2025年发货标准产品透视表'!A:AD,29,FALSE)</f>
        <v>456.5</v>
      </c>
      <c r="J400" s="2">
        <f>VLOOKUP(A400,'[1]2025年发货标准产品透视表'!A:AD,30,FALSE)</f>
        <v>16</v>
      </c>
      <c r="K400" s="2" t="str">
        <f>VLOOKUP(A400,'[1]2025年发货标准产品透视表'!A:D,4,FALSE)</f>
        <v>ml</v>
      </c>
      <c r="L400"/>
      <c r="M400"/>
      <c r="O400" s="24">
        <f>G400/F400</f>
        <v>74.7</v>
      </c>
      <c r="P400" s="24">
        <f>CEILING(O400*1.5,10)</f>
        <v>120</v>
      </c>
      <c r="Q400" s="25" t="s">
        <v>975</v>
      </c>
      <c r="R400" t="s">
        <v>39</v>
      </c>
    </row>
    <row r="401" spans="1:18" x14ac:dyDescent="0.25">
      <c r="A401" s="23" t="s">
        <v>980</v>
      </c>
      <c r="B401" t="s">
        <v>220</v>
      </c>
      <c r="C401" t="s">
        <v>221</v>
      </c>
      <c r="D401" t="s">
        <v>221</v>
      </c>
      <c r="G401" s="2">
        <f>VLOOKUP(A401,'[1]2025年发货标准产品透视表'!A:AF,31,FALSE)</f>
        <v>200</v>
      </c>
      <c r="H401" s="2">
        <f>VLOOKUP(A401,'[1]2025年发货标准产品透视表'!A:AF,32,FALSE)</f>
        <v>2</v>
      </c>
      <c r="I401" s="2">
        <f>VLOOKUP(A401,'[1]2025年发货标准产品透视表'!A:AD,29,FALSE)</f>
        <v>200</v>
      </c>
      <c r="J401" s="2">
        <f>VLOOKUP(A401,'[1]2025年发货标准产品透视表'!A:AD,30,FALSE)</f>
        <v>2</v>
      </c>
      <c r="K401" s="2" t="str">
        <f>VLOOKUP(A401,'[1]2025年发货标准产品透视表'!A:D,4,FALSE)</f>
        <v>ml</v>
      </c>
      <c r="L401"/>
      <c r="M401"/>
      <c r="O401"/>
      <c r="P401"/>
      <c r="Q401" s="2"/>
    </row>
    <row r="402" spans="1:18" x14ac:dyDescent="0.25">
      <c r="A402" s="23" t="s">
        <v>981</v>
      </c>
      <c r="B402" t="s">
        <v>216</v>
      </c>
      <c r="C402" t="s">
        <v>217</v>
      </c>
      <c r="D402" t="s">
        <v>217</v>
      </c>
      <c r="E402" t="s">
        <v>982</v>
      </c>
      <c r="F402" s="2">
        <v>0.1</v>
      </c>
      <c r="G402" s="2">
        <f>VLOOKUP(A402,'[1]2025年发货标准产品透视表'!A:AF,31,FALSE)</f>
        <v>0</v>
      </c>
      <c r="H402" s="2">
        <f>VLOOKUP(A402,'[1]2025年发货标准产品透视表'!A:AF,32,FALSE)</f>
        <v>0</v>
      </c>
      <c r="I402" s="2">
        <f>VLOOKUP(A402,'[1]2025年发货标准产品透视表'!A:AD,29,FALSE)</f>
        <v>0.2</v>
      </c>
      <c r="J402" s="2">
        <f>VLOOKUP(A402,'[1]2025年发货标准产品透视表'!A:AD,30,FALSE)</f>
        <v>1</v>
      </c>
      <c r="K402" s="2" t="str">
        <f>VLOOKUP(A402,'[1]2025年发货标准产品透视表'!A:D,4,FALSE)</f>
        <v>ml</v>
      </c>
      <c r="L402"/>
      <c r="M402"/>
      <c r="O402"/>
      <c r="P402"/>
      <c r="Q402" s="2"/>
    </row>
    <row r="403" spans="1:18" x14ac:dyDescent="0.25">
      <c r="A403" s="23" t="s">
        <v>983</v>
      </c>
      <c r="B403" t="s">
        <v>229</v>
      </c>
      <c r="C403" t="s">
        <v>230</v>
      </c>
      <c r="D403" t="s">
        <v>230</v>
      </c>
      <c r="E403" t="s">
        <v>984</v>
      </c>
      <c r="F403" s="2">
        <v>1</v>
      </c>
      <c r="G403" s="2">
        <f>VLOOKUP(A403,'[1]2025年发货标准产品透视表'!A:AF,31,FALSE)</f>
        <v>12</v>
      </c>
      <c r="H403" s="2">
        <f>VLOOKUP(A403,'[1]2025年发货标准产品透视表'!A:AF,32,FALSE)</f>
        <v>4</v>
      </c>
      <c r="I403" s="2">
        <f>VLOOKUP(A403,'[1]2025年发货标准产品透视表'!A:AD,29,FALSE)</f>
        <v>26</v>
      </c>
      <c r="J403" s="2">
        <f>VLOOKUP(A403,'[1]2025年发货标准产品透视表'!A:AD,30,FALSE)</f>
        <v>10</v>
      </c>
      <c r="K403" s="2" t="str">
        <f>VLOOKUP(A403,'[1]2025年发货标准产品透视表'!A:D,4,FALSE)</f>
        <v>ml</v>
      </c>
      <c r="L403"/>
      <c r="M403"/>
      <c r="O403" s="24">
        <f>G403/F403</f>
        <v>12</v>
      </c>
      <c r="P403" s="24">
        <f>CEILING(O403*1.5,10)</f>
        <v>20</v>
      </c>
      <c r="Q403" s="25" t="s">
        <v>975</v>
      </c>
      <c r="R403" t="s">
        <v>39</v>
      </c>
    </row>
    <row r="404" spans="1:18" x14ac:dyDescent="0.25">
      <c r="A404" s="23" t="s">
        <v>985</v>
      </c>
      <c r="B404" t="s">
        <v>229</v>
      </c>
      <c r="C404" t="s">
        <v>230</v>
      </c>
      <c r="D404" t="s">
        <v>986</v>
      </c>
      <c r="E404" t="s">
        <v>987</v>
      </c>
      <c r="F404" s="2">
        <v>5</v>
      </c>
      <c r="G404" s="2">
        <f>VLOOKUP(A404,'[1]2025年发货标准产品透视表'!A:AF,31,FALSE)</f>
        <v>0</v>
      </c>
      <c r="H404" s="2">
        <f>VLOOKUP(A404,'[1]2025年发货标准产品透视表'!A:AF,32,FALSE)</f>
        <v>0</v>
      </c>
      <c r="I404" s="2">
        <f>VLOOKUP(A404,'[1]2025年发货标准产品透视表'!A:AD,29,FALSE)</f>
        <v>35</v>
      </c>
      <c r="J404" s="2">
        <f>VLOOKUP(A404,'[1]2025年发货标准产品透视表'!A:AD,30,FALSE)</f>
        <v>1</v>
      </c>
      <c r="K404" s="2" t="str">
        <f>VLOOKUP(A404,'[1]2025年发货标准产品透视表'!A:D,4,FALSE)</f>
        <v>ml</v>
      </c>
      <c r="L404"/>
      <c r="M404"/>
      <c r="O404"/>
      <c r="P404"/>
      <c r="Q404" s="2"/>
    </row>
    <row r="405" spans="1:18" x14ac:dyDescent="0.25">
      <c r="A405" s="23" t="s">
        <v>988</v>
      </c>
      <c r="B405" t="s">
        <v>229</v>
      </c>
      <c r="C405" t="s">
        <v>230</v>
      </c>
      <c r="D405" t="s">
        <v>986</v>
      </c>
      <c r="G405" s="2">
        <f>VLOOKUP(A405,'[1]2025年发货标准产品透视表'!A:AF,31,FALSE)</f>
        <v>39</v>
      </c>
      <c r="H405" s="2">
        <f>VLOOKUP(A405,'[1]2025年发货标准产品透视表'!A:AF,32,FALSE)</f>
        <v>1</v>
      </c>
      <c r="I405" s="2">
        <f>VLOOKUP(A405,'[1]2025年发货标准产品透视表'!A:AD,29,FALSE)</f>
        <v>119</v>
      </c>
      <c r="J405" s="2">
        <f>VLOOKUP(A405,'[1]2025年发货标准产品透视表'!A:AD,30,FALSE)</f>
        <v>2</v>
      </c>
      <c r="K405" s="2" t="str">
        <f>VLOOKUP(A405,'[1]2025年发货标准产品透视表'!A:D,4,FALSE)</f>
        <v>ml</v>
      </c>
      <c r="L405"/>
      <c r="M405"/>
      <c r="O405"/>
      <c r="P405"/>
      <c r="Q405" s="2"/>
    </row>
    <row r="406" spans="1:18" x14ac:dyDescent="0.25">
      <c r="A406" s="23" t="s">
        <v>989</v>
      </c>
      <c r="B406" t="s">
        <v>237</v>
      </c>
      <c r="C406" t="s">
        <v>238</v>
      </c>
      <c r="D406" t="s">
        <v>238</v>
      </c>
      <c r="E406" t="s">
        <v>982</v>
      </c>
      <c r="F406" s="2">
        <v>0.1</v>
      </c>
      <c r="G406" s="2">
        <f>VLOOKUP(A406,'[1]2025年发货标准产品透视表'!A:AF,31,FALSE)</f>
        <v>5.2</v>
      </c>
      <c r="H406" s="2">
        <f>VLOOKUP(A406,'[1]2025年发货标准产品透视表'!A:AF,32,FALSE)</f>
        <v>23</v>
      </c>
      <c r="I406" s="2">
        <f>VLOOKUP(A406,'[1]2025年发货标准产品透视表'!A:AD,29,FALSE)</f>
        <v>20.5</v>
      </c>
      <c r="J406" s="2">
        <f>VLOOKUP(A406,'[1]2025年发货标准产品透视表'!A:AD,30,FALSE)</f>
        <v>61</v>
      </c>
      <c r="K406" s="2" t="str">
        <f>VLOOKUP(A406,'[1]2025年发货标准产品透视表'!A:D,4,FALSE)</f>
        <v>ml</v>
      </c>
      <c r="L406"/>
      <c r="M406"/>
      <c r="O406" s="24">
        <f t="shared" ref="O406:O411" si="0">G406/F406</f>
        <v>52</v>
      </c>
      <c r="P406" s="24">
        <f t="shared" ref="P406:P411" si="1">CEILING(O406*1.5,10)</f>
        <v>80</v>
      </c>
      <c r="Q406" s="25" t="s">
        <v>975</v>
      </c>
      <c r="R406" t="s">
        <v>39</v>
      </c>
    </row>
    <row r="407" spans="1:18" x14ac:dyDescent="0.25">
      <c r="A407" s="23" t="s">
        <v>990</v>
      </c>
      <c r="B407" t="s">
        <v>237</v>
      </c>
      <c r="C407" t="s">
        <v>238</v>
      </c>
      <c r="D407" t="s">
        <v>238</v>
      </c>
      <c r="E407" t="s">
        <v>984</v>
      </c>
      <c r="F407" s="2">
        <v>1</v>
      </c>
      <c r="G407" s="2">
        <f>VLOOKUP(A407,'[1]2025年发货标准产品透视表'!A:AF,31,FALSE)</f>
        <v>4</v>
      </c>
      <c r="H407" s="2">
        <f>VLOOKUP(A407,'[1]2025年发货标准产品透视表'!A:AF,32,FALSE)</f>
        <v>4</v>
      </c>
      <c r="I407" s="2">
        <f>VLOOKUP(A407,'[1]2025年发货标准产品透视表'!A:AD,29,FALSE)</f>
        <v>14</v>
      </c>
      <c r="J407" s="2">
        <f>VLOOKUP(A407,'[1]2025年发货标准产品透视表'!A:AD,30,FALSE)</f>
        <v>9</v>
      </c>
      <c r="K407" s="2" t="str">
        <f>VLOOKUP(A407,'[1]2025年发货标准产品透视表'!A:D,4,FALSE)</f>
        <v>ml</v>
      </c>
      <c r="L407"/>
      <c r="M407"/>
      <c r="O407" s="24">
        <f t="shared" si="0"/>
        <v>4</v>
      </c>
      <c r="P407" s="24">
        <f t="shared" si="1"/>
        <v>10</v>
      </c>
      <c r="Q407" s="25" t="s">
        <v>975</v>
      </c>
      <c r="R407" t="s">
        <v>39</v>
      </c>
    </row>
    <row r="408" spans="1:18" x14ac:dyDescent="0.25">
      <c r="A408" s="23" t="s">
        <v>991</v>
      </c>
      <c r="B408" t="s">
        <v>248</v>
      </c>
      <c r="C408" t="s">
        <v>249</v>
      </c>
      <c r="D408" t="s">
        <v>249</v>
      </c>
      <c r="E408" t="s">
        <v>982</v>
      </c>
      <c r="F408" s="2">
        <v>0.1</v>
      </c>
      <c r="G408" s="2">
        <f>VLOOKUP(A408,'[1]2025年发货标准产品透视表'!A:AF,31,FALSE)</f>
        <v>0.79999999999999993</v>
      </c>
      <c r="H408" s="2">
        <f>VLOOKUP(A408,'[1]2025年发货标准产品透视表'!A:AF,32,FALSE)</f>
        <v>7</v>
      </c>
      <c r="I408" s="2">
        <f>VLOOKUP(A408,'[1]2025年发货标准产品透视表'!A:AD,29,FALSE)</f>
        <v>1.6</v>
      </c>
      <c r="J408" s="2">
        <f>VLOOKUP(A408,'[1]2025年发货标准产品透视表'!A:AD,30,FALSE)</f>
        <v>15</v>
      </c>
      <c r="K408" s="2" t="str">
        <f>VLOOKUP(A408,'[1]2025年发货标准产品透视表'!A:D,4,FALSE)</f>
        <v>ml</v>
      </c>
      <c r="L408"/>
      <c r="M408"/>
      <c r="O408" s="24">
        <f t="shared" si="0"/>
        <v>7.9999999999999991</v>
      </c>
      <c r="P408" s="24">
        <f t="shared" si="1"/>
        <v>20</v>
      </c>
      <c r="Q408" s="25" t="s">
        <v>975</v>
      </c>
      <c r="R408" t="s">
        <v>39</v>
      </c>
    </row>
    <row r="409" spans="1:18" x14ac:dyDescent="0.25">
      <c r="A409" s="28" t="s">
        <v>992</v>
      </c>
      <c r="B409" s="29" t="s">
        <v>252</v>
      </c>
      <c r="C409" s="29" t="s">
        <v>253</v>
      </c>
      <c r="D409" s="29" t="s">
        <v>253</v>
      </c>
      <c r="E409" s="29" t="s">
        <v>982</v>
      </c>
      <c r="F409" s="2">
        <v>0.1</v>
      </c>
      <c r="G409" s="2">
        <f>VLOOKUP(A409,'[1]2025年发货标准产品透视表'!A:AF,31,FALSE)</f>
        <v>0.3</v>
      </c>
      <c r="H409" s="2">
        <f>VLOOKUP(A409,'[1]2025年发货标准产品透视表'!A:AF,32,FALSE)</f>
        <v>3</v>
      </c>
      <c r="I409" s="2">
        <f>VLOOKUP(A409,'[1]2025年发货标准产品透视表'!A:AD,29,FALSE)</f>
        <v>1.1000000000000001</v>
      </c>
      <c r="J409" s="2">
        <f>VLOOKUP(A409,'[1]2025年发货标准产品透视表'!A:AD,30,FALSE)</f>
        <v>10</v>
      </c>
      <c r="K409" s="2" t="str">
        <f>VLOOKUP(A409,'[1]2025年发货标准产品透视表'!A:D,4,FALSE)</f>
        <v>ml</v>
      </c>
      <c r="L409"/>
      <c r="M409"/>
      <c r="O409" s="24">
        <f t="shared" si="0"/>
        <v>2.9999999999999996</v>
      </c>
      <c r="P409" s="24">
        <f t="shared" si="1"/>
        <v>10</v>
      </c>
      <c r="Q409" s="25" t="s">
        <v>975</v>
      </c>
      <c r="R409" t="s">
        <v>39</v>
      </c>
    </row>
    <row r="410" spans="1:18" x14ac:dyDescent="0.25">
      <c r="A410" s="28" t="s">
        <v>993</v>
      </c>
      <c r="B410" s="29" t="s">
        <v>252</v>
      </c>
      <c r="C410" s="29" t="s">
        <v>253</v>
      </c>
      <c r="D410" s="29" t="s">
        <v>253</v>
      </c>
      <c r="E410" s="29" t="s">
        <v>984</v>
      </c>
      <c r="F410" s="2">
        <v>1</v>
      </c>
      <c r="G410" s="2">
        <f>VLOOKUP(A410,'[1]2025年发货标准产品透视表'!A:AF,31,FALSE)</f>
        <v>156.5</v>
      </c>
      <c r="H410" s="2">
        <f>VLOOKUP(A410,'[1]2025年发货标准产品透视表'!A:AF,32,FALSE)</f>
        <v>23</v>
      </c>
      <c r="I410" s="2">
        <f>VLOOKUP(A410,'[1]2025年发货标准产品透视表'!A:AD,29,FALSE)</f>
        <v>322.5</v>
      </c>
      <c r="J410" s="2">
        <f>VLOOKUP(A410,'[1]2025年发货标准产品透视表'!A:AD,30,FALSE)</f>
        <v>56</v>
      </c>
      <c r="K410" s="2" t="str">
        <f>VLOOKUP(A410,'[1]2025年发货标准产品透视表'!A:D,4,FALSE)</f>
        <v>ml</v>
      </c>
      <c r="L410"/>
      <c r="M410"/>
      <c r="O410" s="24">
        <f t="shared" si="0"/>
        <v>156.5</v>
      </c>
      <c r="P410" s="24">
        <f t="shared" si="1"/>
        <v>240</v>
      </c>
      <c r="Q410" s="25" t="s">
        <v>975</v>
      </c>
      <c r="R410" t="s">
        <v>39</v>
      </c>
    </row>
    <row r="411" spans="1:18" x14ac:dyDescent="0.25">
      <c r="A411" s="28" t="s">
        <v>994</v>
      </c>
      <c r="B411" s="29" t="s">
        <v>252</v>
      </c>
      <c r="C411" s="29" t="s">
        <v>253</v>
      </c>
      <c r="D411" s="29" t="s">
        <v>253</v>
      </c>
      <c r="E411" s="29" t="s">
        <v>987</v>
      </c>
      <c r="F411" s="2">
        <v>5</v>
      </c>
      <c r="G411" s="2">
        <f>VLOOKUP(A411,'[1]2025年发货标准产品透视表'!A:AF,31,FALSE)</f>
        <v>145.5</v>
      </c>
      <c r="H411" s="2">
        <f>VLOOKUP(A411,'[1]2025年发货标准产品透视表'!A:AF,32,FALSE)</f>
        <v>7</v>
      </c>
      <c r="I411" s="2">
        <f>VLOOKUP(A411,'[1]2025年发货标准产品透视表'!A:AD,29,FALSE)</f>
        <v>185.5</v>
      </c>
      <c r="J411" s="2">
        <f>VLOOKUP(A411,'[1]2025年发货标准产品透视表'!A:AD,30,FALSE)</f>
        <v>10</v>
      </c>
      <c r="K411" s="2" t="str">
        <f>VLOOKUP(A411,'[1]2025年发货标准产品透视表'!A:D,4,FALSE)</f>
        <v>ml</v>
      </c>
      <c r="L411"/>
      <c r="M411"/>
      <c r="O411" s="24">
        <f t="shared" si="0"/>
        <v>29.1</v>
      </c>
      <c r="P411" s="24">
        <f t="shared" si="1"/>
        <v>50</v>
      </c>
      <c r="Q411" s="25" t="s">
        <v>975</v>
      </c>
      <c r="R411" t="s">
        <v>39</v>
      </c>
    </row>
    <row r="412" spans="1:18" x14ac:dyDescent="0.25">
      <c r="A412" s="23" t="s">
        <v>995</v>
      </c>
      <c r="B412" t="s">
        <v>996</v>
      </c>
      <c r="C412" t="s">
        <v>997</v>
      </c>
      <c r="D412" t="s">
        <v>998</v>
      </c>
      <c r="G412" s="2">
        <f>VLOOKUP(A412,'[1]2025年发货标准产品透视表'!A:AF,31,FALSE)</f>
        <v>0</v>
      </c>
      <c r="H412" s="2">
        <f>VLOOKUP(A412,'[1]2025年发货标准产品透视表'!A:AF,32,FALSE)</f>
        <v>0</v>
      </c>
      <c r="I412" s="2">
        <f>VLOOKUP(A412,'[1]2025年发货标准产品透视表'!A:AD,29,FALSE)</f>
        <v>0.2</v>
      </c>
      <c r="J412" s="2">
        <f>VLOOKUP(A412,'[1]2025年发货标准产品透视表'!A:AD,30,FALSE)</f>
        <v>2</v>
      </c>
      <c r="K412" s="2" t="str">
        <f>VLOOKUP(A412,'[1]2025年发货标准产品透视表'!A:D,4,FALSE)</f>
        <v>ml</v>
      </c>
      <c r="L412"/>
      <c r="M412"/>
      <c r="O412"/>
      <c r="P412"/>
      <c r="Q412" s="2"/>
    </row>
    <row r="413" spans="1:18" x14ac:dyDescent="0.25">
      <c r="A413" s="23" t="s">
        <v>999</v>
      </c>
      <c r="B413" t="s">
        <v>996</v>
      </c>
      <c r="C413" t="s">
        <v>997</v>
      </c>
      <c r="D413" t="s">
        <v>998</v>
      </c>
      <c r="G413" s="2">
        <f>VLOOKUP(A413,'[1]2025年发货标准产品透视表'!A:AF,31,FALSE)</f>
        <v>1</v>
      </c>
      <c r="H413" s="2">
        <f>VLOOKUP(A413,'[1]2025年发货标准产品透视表'!A:AF,32,FALSE)</f>
        <v>1</v>
      </c>
      <c r="I413" s="2">
        <f>VLOOKUP(A413,'[1]2025年发货标准产品透视表'!A:AD,29,FALSE)</f>
        <v>1</v>
      </c>
      <c r="J413" s="2">
        <f>VLOOKUP(A413,'[1]2025年发货标准产品透视表'!A:AD,30,FALSE)</f>
        <v>1</v>
      </c>
      <c r="K413" s="2" t="str">
        <f>VLOOKUP(A413,'[1]2025年发货标准产品透视表'!A:D,4,FALSE)</f>
        <v>ml</v>
      </c>
      <c r="L413"/>
      <c r="M413"/>
      <c r="O413"/>
      <c r="P413"/>
      <c r="Q413" s="2"/>
    </row>
    <row r="414" spans="1:18" x14ac:dyDescent="0.25">
      <c r="A414" s="23" t="s">
        <v>1000</v>
      </c>
      <c r="B414" t="s">
        <v>233</v>
      </c>
      <c r="C414" t="s">
        <v>234</v>
      </c>
      <c r="D414" t="s">
        <v>234</v>
      </c>
      <c r="E414" t="s">
        <v>982</v>
      </c>
      <c r="F414" s="2">
        <v>0.1</v>
      </c>
      <c r="G414" s="2">
        <f>VLOOKUP(A414,'[1]2025年发货标准产品透视表'!A:AF,31,FALSE)</f>
        <v>0</v>
      </c>
      <c r="H414" s="2">
        <f>VLOOKUP(A414,'[1]2025年发货标准产品透视表'!A:AF,32,FALSE)</f>
        <v>0</v>
      </c>
      <c r="I414" s="2">
        <f>VLOOKUP(A414,'[1]2025年发货标准产品透视表'!A:AD,29,FALSE)</f>
        <v>0.6</v>
      </c>
      <c r="J414" s="2">
        <f>VLOOKUP(A414,'[1]2025年发货标准产品透视表'!A:AD,30,FALSE)</f>
        <v>2</v>
      </c>
      <c r="K414" s="2" t="str">
        <f>VLOOKUP(A414,'[1]2025年发货标准产品透视表'!A:D,4,FALSE)</f>
        <v>ml</v>
      </c>
      <c r="L414"/>
      <c r="M414"/>
      <c r="O414"/>
      <c r="P414"/>
      <c r="Q414" s="2"/>
    </row>
    <row r="415" spans="1:18" x14ac:dyDescent="0.25">
      <c r="A415" s="23" t="s">
        <v>1001</v>
      </c>
      <c r="B415" t="s">
        <v>1002</v>
      </c>
      <c r="C415" t="s">
        <v>1003</v>
      </c>
      <c r="D415" t="s">
        <v>1003</v>
      </c>
      <c r="G415" s="2">
        <f>VLOOKUP(A415,'[1]2025年发货标准产品透视表'!A:AF,31,FALSE)</f>
        <v>0.5</v>
      </c>
      <c r="H415" s="2">
        <f>VLOOKUP(A415,'[1]2025年发货标准产品透视表'!A:AF,32,FALSE)</f>
        <v>1</v>
      </c>
      <c r="I415" s="2">
        <f>VLOOKUP(A415,'[1]2025年发货标准产品透视表'!A:AD,29,FALSE)</f>
        <v>2</v>
      </c>
      <c r="J415" s="2">
        <f>VLOOKUP(A415,'[1]2025年发货标准产品透视表'!A:AD,30,FALSE)</f>
        <v>3</v>
      </c>
      <c r="K415" s="2" t="str">
        <f>VLOOKUP(A415,'[1]2025年发货标准产品透视表'!A:D,4,FALSE)</f>
        <v>ml</v>
      </c>
      <c r="L415"/>
      <c r="M415"/>
      <c r="O415"/>
      <c r="P415"/>
      <c r="Q415" s="2"/>
    </row>
    <row r="416" spans="1:18" x14ac:dyDescent="0.25">
      <c r="A416" s="23" t="s">
        <v>1004</v>
      </c>
      <c r="B416" t="s">
        <v>244</v>
      </c>
      <c r="C416" t="s">
        <v>245</v>
      </c>
      <c r="D416" t="s">
        <v>245</v>
      </c>
      <c r="E416" t="s">
        <v>982</v>
      </c>
      <c r="F416" s="2">
        <v>0.1</v>
      </c>
      <c r="G416" s="2">
        <f>VLOOKUP(A416,'[1]2025年发货标准产品透视表'!A:AF,31,FALSE)</f>
        <v>1.4000000000000001</v>
      </c>
      <c r="H416" s="2">
        <f>VLOOKUP(A416,'[1]2025年发货标准产品透视表'!A:AF,32,FALSE)</f>
        <v>11</v>
      </c>
      <c r="I416" s="2">
        <f>VLOOKUP(A416,'[1]2025年发货标准产品透视表'!A:AD,29,FALSE)</f>
        <v>2.1</v>
      </c>
      <c r="J416" s="2">
        <f>VLOOKUP(A416,'[1]2025年发货标准产品透视表'!A:AD,30,FALSE)</f>
        <v>18</v>
      </c>
      <c r="K416" s="2" t="str">
        <f>VLOOKUP(A416,'[1]2025年发货标准产品透视表'!A:D,4,FALSE)</f>
        <v>ml</v>
      </c>
      <c r="L416"/>
      <c r="M416"/>
      <c r="O416" s="24">
        <f>G416/F416</f>
        <v>14</v>
      </c>
      <c r="P416" s="24">
        <f>CEILING(O416*1.5,10)</f>
        <v>30</v>
      </c>
      <c r="Q416" s="25" t="s">
        <v>975</v>
      </c>
      <c r="R416" t="s">
        <v>39</v>
      </c>
    </row>
    <row r="417" spans="1:18" x14ac:dyDescent="0.25">
      <c r="A417" s="23" t="s">
        <v>1005</v>
      </c>
      <c r="B417" t="s">
        <v>244</v>
      </c>
      <c r="C417" t="s">
        <v>245</v>
      </c>
      <c r="D417" t="s">
        <v>245</v>
      </c>
      <c r="E417" t="s">
        <v>984</v>
      </c>
      <c r="F417" s="2">
        <v>1</v>
      </c>
      <c r="G417" s="2">
        <f>VLOOKUP(A417,'[1]2025年发货标准产品透视表'!A:AF,31,FALSE)</f>
        <v>4</v>
      </c>
      <c r="H417" s="2">
        <f>VLOOKUP(A417,'[1]2025年发货标准产品透视表'!A:AF,32,FALSE)</f>
        <v>1</v>
      </c>
      <c r="I417" s="2">
        <f>VLOOKUP(A417,'[1]2025年发货标准产品透视表'!A:AD,29,FALSE)</f>
        <v>9</v>
      </c>
      <c r="J417" s="2">
        <f>VLOOKUP(A417,'[1]2025年发货标准产品透视表'!A:AD,30,FALSE)</f>
        <v>4</v>
      </c>
      <c r="K417" s="2" t="str">
        <f>VLOOKUP(A417,'[1]2025年发货标准产品透视表'!A:D,4,FALSE)</f>
        <v>ml</v>
      </c>
      <c r="L417"/>
      <c r="M417"/>
      <c r="O417"/>
      <c r="P417"/>
      <c r="Q417" s="2"/>
    </row>
    <row r="418" spans="1:18" x14ac:dyDescent="0.25">
      <c r="A418" s="28" t="s">
        <v>1006</v>
      </c>
      <c r="B418" s="29" t="s">
        <v>241</v>
      </c>
      <c r="C418" s="29" t="s">
        <v>242</v>
      </c>
      <c r="D418" s="29" t="s">
        <v>242</v>
      </c>
      <c r="E418" s="29" t="s">
        <v>982</v>
      </c>
      <c r="F418" s="2">
        <v>0.1</v>
      </c>
      <c r="G418" s="2">
        <f>VLOOKUP(A418,'[1]2025年发货标准产品透视表'!A:AF,31,FALSE)</f>
        <v>13.100000000000001</v>
      </c>
      <c r="H418" s="2">
        <f>VLOOKUP(A418,'[1]2025年发货标准产品透视表'!A:AF,32,FALSE)</f>
        <v>16</v>
      </c>
      <c r="I418" s="2">
        <f>VLOOKUP(A418,'[1]2025年发货标准产品透视表'!A:AD,29,FALSE)</f>
        <v>14.6</v>
      </c>
      <c r="J418" s="2">
        <f>VLOOKUP(A418,'[1]2025年发货标准产品透视表'!A:AD,30,FALSE)</f>
        <v>29</v>
      </c>
      <c r="K418" s="2" t="str">
        <f>VLOOKUP(A418,'[1]2025年发货标准产品透视表'!A:D,4,FALSE)</f>
        <v>ml</v>
      </c>
      <c r="L418"/>
      <c r="M418"/>
      <c r="O418" s="24">
        <f>G418/F418</f>
        <v>131</v>
      </c>
      <c r="P418" s="24">
        <f>CEILING(O418*1.5,10)</f>
        <v>200</v>
      </c>
      <c r="Q418" s="25" t="s">
        <v>975</v>
      </c>
      <c r="R418" t="s">
        <v>39</v>
      </c>
    </row>
    <row r="419" spans="1:18" x14ac:dyDescent="0.25">
      <c r="A419" s="28" t="s">
        <v>1007</v>
      </c>
      <c r="B419" s="29" t="s">
        <v>241</v>
      </c>
      <c r="C419" s="29" t="s">
        <v>242</v>
      </c>
      <c r="D419" s="29" t="s">
        <v>242</v>
      </c>
      <c r="E419" s="29" t="s">
        <v>977</v>
      </c>
      <c r="F419" s="2">
        <v>1</v>
      </c>
      <c r="G419" s="2">
        <f>VLOOKUP(A419,'[1]2025年发货标准产品透视表'!A:AF,31,FALSE)</f>
        <v>15</v>
      </c>
      <c r="H419" s="2">
        <f>VLOOKUP(A419,'[1]2025年发货标准产品透视表'!A:AF,32,FALSE)</f>
        <v>4</v>
      </c>
      <c r="I419" s="2">
        <f>VLOOKUP(A419,'[1]2025年发货标准产品透视表'!A:AD,29,FALSE)</f>
        <v>15</v>
      </c>
      <c r="J419" s="2">
        <f>VLOOKUP(A419,'[1]2025年发货标准产品透视表'!A:AD,30,FALSE)</f>
        <v>4</v>
      </c>
      <c r="K419" s="2" t="str">
        <f>VLOOKUP(A419,'[1]2025年发货标准产品透视表'!A:D,4,FALSE)</f>
        <v>ml</v>
      </c>
      <c r="L419"/>
      <c r="M419"/>
      <c r="O419" s="24">
        <f>G419/F419</f>
        <v>15</v>
      </c>
      <c r="P419" s="24">
        <f>CEILING(O419*1.5,10)</f>
        <v>30</v>
      </c>
      <c r="Q419" s="25" t="s">
        <v>975</v>
      </c>
      <c r="R419" t="s">
        <v>39</v>
      </c>
    </row>
    <row r="420" spans="1:18" x14ac:dyDescent="0.25">
      <c r="A420" s="23" t="s">
        <v>1008</v>
      </c>
      <c r="B420" t="s">
        <v>1009</v>
      </c>
      <c r="C420" t="s">
        <v>1010</v>
      </c>
      <c r="D420" t="s">
        <v>1011</v>
      </c>
      <c r="E420" t="s">
        <v>984</v>
      </c>
      <c r="F420" s="2">
        <v>1</v>
      </c>
      <c r="G420" s="2">
        <f>VLOOKUP(A420,'[1]2025年发货标准产品透视表'!A:AF,31,FALSE)</f>
        <v>30</v>
      </c>
      <c r="H420" s="2">
        <f>VLOOKUP(A420,'[1]2025年发货标准产品透视表'!A:AF,32,FALSE)</f>
        <v>8</v>
      </c>
      <c r="I420" s="2">
        <f>VLOOKUP(A420,'[1]2025年发货标准产品透视表'!A:AD,29,FALSE)</f>
        <v>91</v>
      </c>
      <c r="J420" s="2">
        <f>VLOOKUP(A420,'[1]2025年发货标准产品透视表'!A:AD,30,FALSE)</f>
        <v>18</v>
      </c>
      <c r="K420" s="2" t="str">
        <f>VLOOKUP(A420,'[1]2025年发货标准产品透视表'!A:D,4,FALSE)</f>
        <v>ml</v>
      </c>
      <c r="L420"/>
      <c r="M420"/>
      <c r="R420" t="s">
        <v>68</v>
      </c>
    </row>
    <row r="421" spans="1:18" x14ac:dyDescent="0.25">
      <c r="A421" s="23" t="s">
        <v>1012</v>
      </c>
      <c r="B421" t="s">
        <v>1009</v>
      </c>
      <c r="C421" t="s">
        <v>1010</v>
      </c>
      <c r="D421" t="s">
        <v>1011</v>
      </c>
      <c r="E421" t="s">
        <v>979</v>
      </c>
      <c r="F421" s="2" t="s">
        <v>1013</v>
      </c>
      <c r="G421" s="2">
        <f>VLOOKUP(A421,'[1]2025年发货标准产品透视表'!A:AF,31,FALSE)</f>
        <v>55</v>
      </c>
      <c r="H421" s="2">
        <f>VLOOKUP(A421,'[1]2025年发货标准产品透视表'!A:AF,32,FALSE)</f>
        <v>8</v>
      </c>
      <c r="I421" s="2">
        <f>VLOOKUP(A421,'[1]2025年发货标准产品透视表'!A:AD,29,FALSE)</f>
        <v>55</v>
      </c>
      <c r="J421" s="2">
        <f>VLOOKUP(A421,'[1]2025年发货标准产品透视表'!A:AD,30,FALSE)</f>
        <v>8</v>
      </c>
      <c r="K421" s="2" t="str">
        <f>VLOOKUP(A421,'[1]2025年发货标准产品透视表'!A:D,4,FALSE)</f>
        <v>ml</v>
      </c>
      <c r="L421"/>
      <c r="M421"/>
    </row>
    <row r="422" spans="1:18" x14ac:dyDescent="0.25">
      <c r="A422" s="28" t="s">
        <v>1014</v>
      </c>
      <c r="B422" s="29" t="s">
        <v>798</v>
      </c>
      <c r="C422" s="29" t="s">
        <v>799</v>
      </c>
      <c r="D422" s="29" t="s">
        <v>799</v>
      </c>
      <c r="E422" s="29" t="s">
        <v>982</v>
      </c>
      <c r="F422" s="2">
        <v>0.1</v>
      </c>
      <c r="G422" s="2">
        <f>VLOOKUP(A422,'[1]2025年发货标准产品透视表'!A:AF,31,FALSE)</f>
        <v>3.5</v>
      </c>
      <c r="H422" s="2">
        <f>VLOOKUP(A422,'[1]2025年发货标准产品透视表'!A:AF,32,FALSE)</f>
        <v>7</v>
      </c>
      <c r="I422" s="2">
        <f>VLOOKUP(A422,'[1]2025年发货标准产品透视表'!A:AD,29,FALSE)</f>
        <v>3.8</v>
      </c>
      <c r="J422" s="2">
        <f>VLOOKUP(A422,'[1]2025年发货标准产品透视表'!A:AD,30,FALSE)</f>
        <v>9</v>
      </c>
      <c r="K422" s="2" t="str">
        <f>VLOOKUP(A422,'[1]2025年发货标准产品透视表'!A:D,4,FALSE)</f>
        <v>ml</v>
      </c>
      <c r="L422"/>
      <c r="M422"/>
      <c r="O422" s="24">
        <f>G422/F422</f>
        <v>35</v>
      </c>
      <c r="P422" s="24">
        <f>CEILING(O422*1.5,10)</f>
        <v>60</v>
      </c>
      <c r="Q422" s="25" t="s">
        <v>975</v>
      </c>
      <c r="R422" t="s">
        <v>39</v>
      </c>
    </row>
    <row r="423" spans="1:18" x14ac:dyDescent="0.25">
      <c r="A423" s="23" t="s">
        <v>1015</v>
      </c>
      <c r="B423" t="s">
        <v>798</v>
      </c>
      <c r="C423" t="s">
        <v>799</v>
      </c>
      <c r="D423" t="s">
        <v>799</v>
      </c>
      <c r="E423" t="s">
        <v>984</v>
      </c>
      <c r="F423" s="2">
        <v>1</v>
      </c>
      <c r="G423" s="2">
        <f>VLOOKUP(A423,'[1]2025年发货标准产品透视表'!A:AF,31,FALSE)</f>
        <v>8</v>
      </c>
      <c r="H423" s="2">
        <f>VLOOKUP(A423,'[1]2025年发货标准产品透视表'!A:AF,32,FALSE)</f>
        <v>2</v>
      </c>
      <c r="I423" s="2">
        <f>VLOOKUP(A423,'[1]2025年发货标准产品透视表'!A:AD,29,FALSE)</f>
        <v>9</v>
      </c>
      <c r="J423" s="2">
        <f>VLOOKUP(A423,'[1]2025年发货标准产品透视表'!A:AD,30,FALSE)</f>
        <v>3</v>
      </c>
      <c r="K423" s="2" t="str">
        <f>VLOOKUP(A423,'[1]2025年发货标准产品透视表'!A:D,4,FALSE)</f>
        <v>ml</v>
      </c>
      <c r="L423"/>
      <c r="M423"/>
      <c r="O423"/>
      <c r="P423"/>
      <c r="Q423" s="2"/>
    </row>
    <row r="424" spans="1:18" x14ac:dyDescent="0.25">
      <c r="A424" s="23" t="s">
        <v>1016</v>
      </c>
      <c r="B424" t="s">
        <v>798</v>
      </c>
      <c r="C424" t="s">
        <v>799</v>
      </c>
      <c r="D424" t="s">
        <v>799</v>
      </c>
      <c r="G424" s="2">
        <f>VLOOKUP(A424,'[1]2025年发货标准产品透视表'!A:AF,31,FALSE)</f>
        <v>5</v>
      </c>
      <c r="H424" s="2">
        <f>VLOOKUP(A424,'[1]2025年发货标准产品透视表'!A:AF,32,FALSE)</f>
        <v>1</v>
      </c>
      <c r="I424" s="2">
        <f>VLOOKUP(A424,'[1]2025年发货标准产品透视表'!A:AD,29,FALSE)</f>
        <v>5</v>
      </c>
      <c r="J424" s="2">
        <f>VLOOKUP(A424,'[1]2025年发货标准产品透视表'!A:AD,30,FALSE)</f>
        <v>1</v>
      </c>
      <c r="K424" s="2" t="str">
        <f>VLOOKUP(A424,'[1]2025年发货标准产品透视表'!A:D,4,FALSE)</f>
        <v>ml</v>
      </c>
      <c r="L424"/>
      <c r="M424"/>
      <c r="O424"/>
      <c r="P424"/>
      <c r="Q424" s="2"/>
    </row>
    <row r="425" spans="1:18" x14ac:dyDescent="0.25">
      <c r="A425" s="23" t="s">
        <v>1017</v>
      </c>
      <c r="B425" t="s">
        <v>1018</v>
      </c>
      <c r="C425" t="s">
        <v>1019</v>
      </c>
      <c r="D425" t="s">
        <v>253</v>
      </c>
      <c r="G425" s="2">
        <f>VLOOKUP(A425,'[1]2025年发货标准产品透视表'!A:AF,31,FALSE)</f>
        <v>3</v>
      </c>
      <c r="H425" s="2">
        <f>VLOOKUP(A425,'[1]2025年发货标准产品透视表'!A:AF,32,FALSE)</f>
        <v>1</v>
      </c>
      <c r="I425" s="2">
        <f>VLOOKUP(A425,'[1]2025年发货标准产品透视表'!A:AD,29,FALSE)</f>
        <v>3</v>
      </c>
      <c r="J425" s="2">
        <f>VLOOKUP(A425,'[1]2025年发货标准产品透视表'!A:AD,30,FALSE)</f>
        <v>1</v>
      </c>
      <c r="K425" s="2" t="str">
        <f>VLOOKUP(A425,'[1]2025年发货标准产品透视表'!A:D,4,FALSE)</f>
        <v>ml</v>
      </c>
      <c r="L425"/>
      <c r="M425"/>
      <c r="O425"/>
      <c r="P425"/>
      <c r="Q425" s="2"/>
    </row>
    <row r="426" spans="1:18" x14ac:dyDescent="0.25">
      <c r="A426" s="23" t="s">
        <v>1020</v>
      </c>
      <c r="B426" t="s">
        <v>1018</v>
      </c>
      <c r="C426" t="s">
        <v>1019</v>
      </c>
      <c r="D426" t="s">
        <v>253</v>
      </c>
      <c r="G426" s="2">
        <f>VLOOKUP(A426,'[1]2025年发货标准产品透视表'!A:AF,31,FALSE)</f>
        <v>2</v>
      </c>
      <c r="H426" s="2">
        <f>VLOOKUP(A426,'[1]2025年发货标准产品透视表'!A:AF,32,FALSE)</f>
        <v>1</v>
      </c>
      <c r="I426" s="2">
        <f>VLOOKUP(A426,'[1]2025年发货标准产品透视表'!A:AD,29,FALSE)</f>
        <v>2</v>
      </c>
      <c r="J426" s="2">
        <f>VLOOKUP(A426,'[1]2025年发货标准产品透视表'!A:AD,30,FALSE)</f>
        <v>1</v>
      </c>
      <c r="K426" s="2" t="str">
        <f>VLOOKUP(A426,'[1]2025年发货标准产品透视表'!A:D,4,FALSE)</f>
        <v>ml</v>
      </c>
      <c r="L426"/>
      <c r="M426"/>
      <c r="O426"/>
      <c r="P426"/>
      <c r="Q426" s="2"/>
    </row>
    <row r="427" spans="1:18" x14ac:dyDescent="0.25">
      <c r="A427" s="23" t="s">
        <v>1021</v>
      </c>
      <c r="B427" t="s">
        <v>609</v>
      </c>
      <c r="C427" t="s">
        <v>610</v>
      </c>
      <c r="D427" t="s">
        <v>610</v>
      </c>
      <c r="E427" t="s">
        <v>984</v>
      </c>
      <c r="F427" s="2">
        <v>1</v>
      </c>
      <c r="G427" s="2">
        <f>VLOOKUP(A427,'[1]2025年发货标准产品透视表'!A:AF,31,FALSE)</f>
        <v>0</v>
      </c>
      <c r="H427" s="2">
        <f>VLOOKUP(A427,'[1]2025年发货标准产品透视表'!A:AF,32,FALSE)</f>
        <v>0</v>
      </c>
      <c r="I427" s="2">
        <f>VLOOKUP(A427,'[1]2025年发货标准产品透视表'!A:AD,29,FALSE)</f>
        <v>3</v>
      </c>
      <c r="J427" s="2">
        <f>VLOOKUP(A427,'[1]2025年发货标准产品透视表'!A:AD,30,FALSE)</f>
        <v>1</v>
      </c>
      <c r="K427" s="2" t="str">
        <f>VLOOKUP(A427,'[1]2025年发货标准产品透视表'!A:D,4,FALSE)</f>
        <v>ml</v>
      </c>
      <c r="L427"/>
      <c r="M427"/>
      <c r="O427"/>
      <c r="P427"/>
      <c r="Q427" s="2"/>
    </row>
    <row r="428" spans="1:18" x14ac:dyDescent="0.25">
      <c r="A428" s="23" t="s">
        <v>1022</v>
      </c>
      <c r="B428" t="s">
        <v>579</v>
      </c>
      <c r="C428" t="s">
        <v>580</v>
      </c>
      <c r="D428" t="s">
        <v>580</v>
      </c>
      <c r="E428" t="s">
        <v>982</v>
      </c>
      <c r="F428" s="2">
        <v>0.1</v>
      </c>
      <c r="G428" s="2">
        <f>VLOOKUP(A428,'[1]2025年发货标准产品透视表'!A:AF,31,FALSE)</f>
        <v>0</v>
      </c>
      <c r="H428" s="2">
        <f>VLOOKUP(A428,'[1]2025年发货标准产品透视表'!A:AF,32,FALSE)</f>
        <v>0</v>
      </c>
      <c r="I428" s="2">
        <f>VLOOKUP(A428,'[1]2025年发货标准产品透视表'!A:AD,29,FALSE)</f>
        <v>0.4</v>
      </c>
      <c r="J428" s="2">
        <f>VLOOKUP(A428,'[1]2025年发货标准产品透视表'!A:AD,30,FALSE)</f>
        <v>2</v>
      </c>
      <c r="K428" s="2" t="str">
        <f>VLOOKUP(A428,'[1]2025年发货标准产品透视表'!A:D,4,FALSE)</f>
        <v>ml</v>
      </c>
      <c r="L428"/>
      <c r="M428"/>
      <c r="O428"/>
      <c r="P428"/>
      <c r="Q428" s="2"/>
    </row>
    <row r="429" spans="1:18" x14ac:dyDescent="0.25">
      <c r="A429" s="28" t="s">
        <v>1023</v>
      </c>
      <c r="B429" s="29" t="s">
        <v>579</v>
      </c>
      <c r="C429" s="29" t="s">
        <v>580</v>
      </c>
      <c r="D429" s="29" t="s">
        <v>580</v>
      </c>
      <c r="E429" s="29" t="s">
        <v>984</v>
      </c>
      <c r="F429" s="32">
        <v>1</v>
      </c>
      <c r="G429" s="2">
        <f>VLOOKUP(A429,'[1]2025年发货标准产品透视表'!A:AF,31,FALSE)</f>
        <v>43</v>
      </c>
      <c r="H429" s="2">
        <f>VLOOKUP(A429,'[1]2025年发货标准产品透视表'!A:AF,32,FALSE)</f>
        <v>5</v>
      </c>
      <c r="I429" s="2">
        <f>VLOOKUP(A429,'[1]2025年发货标准产品透视表'!A:AD,29,FALSE)</f>
        <v>82</v>
      </c>
      <c r="J429" s="2">
        <f>VLOOKUP(A429,'[1]2025年发货标准产品透视表'!A:AD,30,FALSE)</f>
        <v>11</v>
      </c>
      <c r="K429" s="2" t="str">
        <f>VLOOKUP(A429,'[1]2025年发货标准产品透视表'!A:D,4,FALSE)</f>
        <v>ml</v>
      </c>
      <c r="L429"/>
      <c r="M429"/>
      <c r="O429" s="24">
        <f>G429/F429</f>
        <v>43</v>
      </c>
      <c r="P429" s="24">
        <f>CEILING(O429*1.5,10)</f>
        <v>70</v>
      </c>
      <c r="Q429" s="25" t="s">
        <v>975</v>
      </c>
      <c r="R429" t="s">
        <v>39</v>
      </c>
    </row>
    <row r="430" spans="1:18" x14ac:dyDescent="0.25">
      <c r="A430" s="23" t="s">
        <v>1024</v>
      </c>
      <c r="B430" t="s">
        <v>579</v>
      </c>
      <c r="C430" t="s">
        <v>580</v>
      </c>
      <c r="D430" t="s">
        <v>580</v>
      </c>
      <c r="E430" t="s">
        <v>1025</v>
      </c>
      <c r="F430" s="2">
        <v>40</v>
      </c>
      <c r="G430" s="2">
        <f>VLOOKUP(A430,'[1]2025年发货标准产品透视表'!A:AF,31,FALSE)</f>
        <v>20</v>
      </c>
      <c r="H430" s="2">
        <f>VLOOKUP(A430,'[1]2025年发货标准产品透视表'!A:AF,32,FALSE)</f>
        <v>1</v>
      </c>
      <c r="I430" s="2">
        <f>VLOOKUP(A430,'[1]2025年发货标准产品透视表'!A:AD,29,FALSE)</f>
        <v>40</v>
      </c>
      <c r="J430" s="2">
        <f>VLOOKUP(A430,'[1]2025年发货标准产品透视表'!A:AD,30,FALSE)</f>
        <v>2</v>
      </c>
      <c r="K430" s="2" t="str">
        <f>VLOOKUP(A430,'[1]2025年发货标准产品透视表'!A:D,4,FALSE)</f>
        <v>ml</v>
      </c>
      <c r="L430"/>
      <c r="M430"/>
      <c r="O430"/>
      <c r="P430"/>
      <c r="Q430" s="2"/>
    </row>
    <row r="431" spans="1:18" x14ac:dyDescent="0.25">
      <c r="A431" s="23" t="s">
        <v>1026</v>
      </c>
      <c r="B431" t="s">
        <v>705</v>
      </c>
      <c r="C431" t="s">
        <v>706</v>
      </c>
      <c r="D431" t="s">
        <v>706</v>
      </c>
      <c r="E431" t="s">
        <v>974</v>
      </c>
      <c r="F431" s="2">
        <v>0.1</v>
      </c>
      <c r="G431" s="2">
        <f>VLOOKUP(A431,'[1]2025年发货标准产品透视表'!A:AF,31,FALSE)</f>
        <v>0.6</v>
      </c>
      <c r="H431" s="2">
        <f>VLOOKUP(A431,'[1]2025年发货标准产品透视表'!A:AF,32,FALSE)</f>
        <v>2</v>
      </c>
      <c r="I431" s="2">
        <f>VLOOKUP(A431,'[1]2025年发货标准产品透视表'!A:AD,29,FALSE)</f>
        <v>0.7</v>
      </c>
      <c r="J431" s="2">
        <f>VLOOKUP(A431,'[1]2025年发货标准产品透视表'!A:AD,30,FALSE)</f>
        <v>3</v>
      </c>
      <c r="K431" s="2" t="str">
        <f>VLOOKUP(A431,'[1]2025年发货标准产品透视表'!A:D,4,FALSE)</f>
        <v>ml</v>
      </c>
      <c r="L431"/>
      <c r="M431"/>
      <c r="O431"/>
      <c r="P431"/>
      <c r="Q431" s="2"/>
    </row>
    <row r="432" spans="1:18" x14ac:dyDescent="0.25">
      <c r="A432" s="28" t="s">
        <v>1027</v>
      </c>
      <c r="B432" s="29" t="s">
        <v>705</v>
      </c>
      <c r="C432" s="29" t="s">
        <v>706</v>
      </c>
      <c r="D432" s="29" t="s">
        <v>706</v>
      </c>
      <c r="E432" s="29" t="s">
        <v>977</v>
      </c>
      <c r="F432" s="32">
        <v>1</v>
      </c>
      <c r="G432" s="2">
        <f>VLOOKUP(A432,'[1]2025年发货标准产品透视表'!A:AF,31,FALSE)</f>
        <v>58</v>
      </c>
      <c r="H432" s="2">
        <f>VLOOKUP(A432,'[1]2025年发货标准产品透视表'!A:AF,32,FALSE)</f>
        <v>10</v>
      </c>
      <c r="I432" s="2">
        <f>VLOOKUP(A432,'[1]2025年发货标准产品透视表'!A:AD,29,FALSE)</f>
        <v>149</v>
      </c>
      <c r="J432" s="2">
        <f>VLOOKUP(A432,'[1]2025年发货标准产品透视表'!A:AD,30,FALSE)</f>
        <v>15</v>
      </c>
      <c r="K432" s="2" t="str">
        <f>VLOOKUP(A432,'[1]2025年发货标准产品透视表'!A:D,4,FALSE)</f>
        <v>ml</v>
      </c>
      <c r="L432"/>
      <c r="M432"/>
      <c r="O432" s="24">
        <f>G432/F432</f>
        <v>58</v>
      </c>
      <c r="P432" s="24">
        <f>CEILING(O432*1.5,10)</f>
        <v>90</v>
      </c>
      <c r="Q432" s="25" t="s">
        <v>975</v>
      </c>
      <c r="R432" t="s">
        <v>39</v>
      </c>
    </row>
    <row r="433" spans="1:18" x14ac:dyDescent="0.25">
      <c r="A433" s="23" t="s">
        <v>1028</v>
      </c>
      <c r="B433" t="s">
        <v>705</v>
      </c>
      <c r="C433" t="s">
        <v>706</v>
      </c>
      <c r="D433" t="s">
        <v>706</v>
      </c>
      <c r="E433" t="s">
        <v>979</v>
      </c>
      <c r="F433" s="2">
        <v>5</v>
      </c>
      <c r="G433" s="2">
        <f>VLOOKUP(A433,'[1]2025年发货标准产品透视表'!A:AF,31,FALSE)</f>
        <v>100</v>
      </c>
      <c r="H433" s="2">
        <f>VLOOKUP(A433,'[1]2025年发货标准产品透视表'!A:AF,32,FALSE)</f>
        <v>3</v>
      </c>
      <c r="I433" s="2">
        <f>VLOOKUP(A433,'[1]2025年发货标准产品透视表'!A:AD,29,FALSE)</f>
        <v>100</v>
      </c>
      <c r="J433" s="2">
        <f>VLOOKUP(A433,'[1]2025年发货标准产品透视表'!A:AD,30,FALSE)</f>
        <v>3</v>
      </c>
      <c r="K433" s="2" t="str">
        <f>VLOOKUP(A433,'[1]2025年发货标准产品透视表'!A:D,4,FALSE)</f>
        <v>ml</v>
      </c>
      <c r="L433"/>
      <c r="M433"/>
      <c r="O433" s="24">
        <f>G433/F433</f>
        <v>20</v>
      </c>
      <c r="P433" s="24">
        <f>CEILING(O433*1.5,10)</f>
        <v>30</v>
      </c>
      <c r="Q433" s="25" t="s">
        <v>975</v>
      </c>
      <c r="R433" t="s">
        <v>39</v>
      </c>
    </row>
    <row r="434" spans="1:18" x14ac:dyDescent="0.25">
      <c r="A434" s="23" t="s">
        <v>1029</v>
      </c>
      <c r="B434" t="s">
        <v>705</v>
      </c>
      <c r="C434" t="s">
        <v>706</v>
      </c>
      <c r="D434" t="s">
        <v>706</v>
      </c>
      <c r="G434" s="2">
        <f>VLOOKUP(A434,'[1]2025年发货标准产品透视表'!A:AF,31,FALSE)</f>
        <v>3</v>
      </c>
      <c r="H434" s="2">
        <f>VLOOKUP(A434,'[1]2025年发货标准产品透视表'!A:AF,32,FALSE)</f>
        <v>2</v>
      </c>
      <c r="I434" s="2">
        <f>VLOOKUP(A434,'[1]2025年发货标准产品透视表'!A:AD,29,FALSE)</f>
        <v>3</v>
      </c>
      <c r="J434" s="2">
        <f>VLOOKUP(A434,'[1]2025年发货标准产品透视表'!A:AD,30,FALSE)</f>
        <v>2</v>
      </c>
      <c r="K434" s="2" t="str">
        <f>VLOOKUP(A434,'[1]2025年发货标准产品透视表'!A:D,4,FALSE)</f>
        <v>ml</v>
      </c>
      <c r="L434"/>
      <c r="M434"/>
      <c r="O434"/>
      <c r="P434"/>
      <c r="Q434" s="2"/>
    </row>
    <row r="435" spans="1:18" x14ac:dyDescent="0.25">
      <c r="A435" s="23" t="s">
        <v>1030</v>
      </c>
      <c r="B435" t="s">
        <v>705</v>
      </c>
      <c r="C435" t="s">
        <v>706</v>
      </c>
      <c r="D435" t="s">
        <v>706</v>
      </c>
      <c r="E435" t="s">
        <v>1031</v>
      </c>
      <c r="F435" s="2">
        <v>10</v>
      </c>
      <c r="G435" s="2">
        <f>VLOOKUP(A435,'[1]2025年发货标准产品透视表'!A:AF,31,FALSE)</f>
        <v>875</v>
      </c>
      <c r="H435" s="2">
        <f>VLOOKUP(A435,'[1]2025年发货标准产品透视表'!A:AF,32,FALSE)</f>
        <v>6</v>
      </c>
      <c r="I435" s="2">
        <f>VLOOKUP(A435,'[1]2025年发货标准产品透视表'!A:AD,29,FALSE)</f>
        <v>1075</v>
      </c>
      <c r="J435" s="2">
        <f>VLOOKUP(A435,'[1]2025年发货标准产品透视表'!A:AD,30,FALSE)</f>
        <v>7</v>
      </c>
      <c r="K435" s="2" t="str">
        <f>VLOOKUP(A435,'[1]2025年发货标准产品透视表'!A:D,4,FALSE)</f>
        <v>ml</v>
      </c>
      <c r="L435"/>
      <c r="M435"/>
      <c r="O435" s="24">
        <f>G435/F435</f>
        <v>87.5</v>
      </c>
      <c r="P435" s="24">
        <f>CEILING(O435*1.5,10)</f>
        <v>140</v>
      </c>
      <c r="Q435" s="25" t="s">
        <v>975</v>
      </c>
      <c r="R435" t="s">
        <v>39</v>
      </c>
    </row>
    <row r="436" spans="1:18" x14ac:dyDescent="0.25">
      <c r="A436" s="23" t="s">
        <v>1032</v>
      </c>
      <c r="B436" t="s">
        <v>705</v>
      </c>
      <c r="C436" t="s">
        <v>706</v>
      </c>
      <c r="D436" t="s">
        <v>1033</v>
      </c>
      <c r="G436" s="2">
        <f>VLOOKUP(A436,'[1]2025年发货标准产品透视表'!A:AF,31,FALSE)</f>
        <v>200</v>
      </c>
      <c r="H436" s="2">
        <f>VLOOKUP(A436,'[1]2025年发货标准产品透视表'!A:AF,32,FALSE)</f>
        <v>1</v>
      </c>
      <c r="I436" s="2">
        <f>VLOOKUP(A436,'[1]2025年发货标准产品透视表'!A:AD,29,FALSE)</f>
        <v>200</v>
      </c>
      <c r="J436" s="2">
        <f>VLOOKUP(A436,'[1]2025年发货标准产品透视表'!A:AD,30,FALSE)</f>
        <v>1</v>
      </c>
      <c r="K436" s="2" t="str">
        <f>VLOOKUP(A436,'[1]2025年发货标准产品透视表'!A:D,4,FALSE)</f>
        <v>ml</v>
      </c>
      <c r="L436"/>
      <c r="M436"/>
      <c r="O436"/>
      <c r="P436"/>
      <c r="Q436" s="2"/>
    </row>
    <row r="437" spans="1:18" x14ac:dyDescent="0.25">
      <c r="A437" s="23" t="s">
        <v>1034</v>
      </c>
      <c r="B437" t="s">
        <v>592</v>
      </c>
      <c r="C437" t="s">
        <v>593</v>
      </c>
      <c r="D437" t="s">
        <v>593</v>
      </c>
      <c r="G437" s="2">
        <f>VLOOKUP(A437,'[1]2025年发货标准产品透视表'!A:AF,31,FALSE)</f>
        <v>0</v>
      </c>
      <c r="H437" s="2">
        <f>VLOOKUP(A437,'[1]2025年发货标准产品透视表'!A:AF,32,FALSE)</f>
        <v>0</v>
      </c>
      <c r="I437" s="2">
        <f>VLOOKUP(A437,'[1]2025年发货标准产品透视表'!A:AD,29,FALSE)</f>
        <v>0.2</v>
      </c>
      <c r="J437" s="2">
        <f>VLOOKUP(A437,'[1]2025年发货标准产品透视表'!A:AD,30,FALSE)</f>
        <v>2</v>
      </c>
      <c r="K437" s="2" t="str">
        <f>VLOOKUP(A437,'[1]2025年发货标准产品透视表'!A:D,4,FALSE)</f>
        <v>ml</v>
      </c>
      <c r="L437"/>
      <c r="M437"/>
      <c r="O437"/>
      <c r="P437"/>
      <c r="Q437" s="2"/>
    </row>
    <row r="438" spans="1:18" x14ac:dyDescent="0.25">
      <c r="A438" s="28" t="s">
        <v>1035</v>
      </c>
      <c r="B438" s="29" t="s">
        <v>709</v>
      </c>
      <c r="C438" s="29" t="s">
        <v>710</v>
      </c>
      <c r="D438" s="29" t="s">
        <v>710</v>
      </c>
      <c r="E438" s="29" t="s">
        <v>974</v>
      </c>
      <c r="F438" s="2">
        <v>0.1</v>
      </c>
      <c r="G438" s="2">
        <f>VLOOKUP(A438,'[1]2025年发货标准产品透视表'!A:AF,31,FALSE)</f>
        <v>1</v>
      </c>
      <c r="H438" s="2">
        <f>VLOOKUP(A438,'[1]2025年发货标准产品透视表'!A:AF,32,FALSE)</f>
        <v>7</v>
      </c>
      <c r="I438" s="2">
        <f>VLOOKUP(A438,'[1]2025年发货标准产品透视表'!A:AD,29,FALSE)</f>
        <v>1</v>
      </c>
      <c r="J438" s="2">
        <f>VLOOKUP(A438,'[1]2025年发货标准产品透视表'!A:AD,30,FALSE)</f>
        <v>7</v>
      </c>
      <c r="K438" s="2" t="str">
        <f>VLOOKUP(A438,'[1]2025年发货标准产品透视表'!A:D,4,FALSE)</f>
        <v>ml</v>
      </c>
      <c r="L438"/>
      <c r="M438"/>
      <c r="O438" s="24">
        <f>G438/F438</f>
        <v>10</v>
      </c>
      <c r="P438" s="24">
        <f>CEILING(O438*1.5,10)</f>
        <v>20</v>
      </c>
      <c r="Q438" s="25" t="s">
        <v>975</v>
      </c>
      <c r="R438" t="s">
        <v>39</v>
      </c>
    </row>
    <row r="439" spans="1:18" x14ac:dyDescent="0.25">
      <c r="A439" s="28" t="s">
        <v>1036</v>
      </c>
      <c r="B439" s="29" t="s">
        <v>709</v>
      </c>
      <c r="C439" s="29" t="s">
        <v>710</v>
      </c>
      <c r="D439" s="29" t="s">
        <v>710</v>
      </c>
      <c r="E439" s="29" t="s">
        <v>977</v>
      </c>
      <c r="F439" s="2">
        <v>1</v>
      </c>
      <c r="G439" s="2">
        <f>VLOOKUP(A439,'[1]2025年发货标准产品透视表'!A:AF,31,FALSE)</f>
        <v>47</v>
      </c>
      <c r="H439" s="2">
        <f>VLOOKUP(A439,'[1]2025年发货标准产品透视表'!A:AF,32,FALSE)</f>
        <v>6</v>
      </c>
      <c r="I439" s="2">
        <f>VLOOKUP(A439,'[1]2025年发货标准产品透视表'!A:AD,29,FALSE)</f>
        <v>88</v>
      </c>
      <c r="J439" s="2">
        <f>VLOOKUP(A439,'[1]2025年发货标准产品透视表'!A:AD,30,FALSE)</f>
        <v>8</v>
      </c>
      <c r="K439" s="2" t="str">
        <f>VLOOKUP(A439,'[1]2025年发货标准产品透视表'!A:D,4,FALSE)</f>
        <v>ml</v>
      </c>
      <c r="L439"/>
      <c r="M439"/>
      <c r="O439" s="24">
        <f>G439/F439</f>
        <v>47</v>
      </c>
      <c r="P439" s="24">
        <f>CEILING(O439*1.5,10)</f>
        <v>80</v>
      </c>
      <c r="Q439" s="25" t="s">
        <v>975</v>
      </c>
      <c r="R439" t="s">
        <v>39</v>
      </c>
    </row>
    <row r="440" spans="1:18" x14ac:dyDescent="0.25">
      <c r="A440" s="28" t="s">
        <v>1037</v>
      </c>
      <c r="B440" s="29" t="s">
        <v>709</v>
      </c>
      <c r="C440" s="29" t="s">
        <v>710</v>
      </c>
      <c r="D440" s="29" t="s">
        <v>710</v>
      </c>
      <c r="E440" s="29" t="s">
        <v>979</v>
      </c>
      <c r="F440" s="2">
        <v>5</v>
      </c>
      <c r="G440" s="2">
        <f>VLOOKUP(A440,'[1]2025年发货标准产品透视表'!A:AF,31,FALSE)</f>
        <v>359</v>
      </c>
      <c r="H440" s="2">
        <f>VLOOKUP(A440,'[1]2025年发货标准产品透视表'!A:AF,32,FALSE)</f>
        <v>6</v>
      </c>
      <c r="I440" s="2">
        <f>VLOOKUP(A440,'[1]2025年发货标准产品透视表'!A:AD,29,FALSE)</f>
        <v>359</v>
      </c>
      <c r="J440" s="2">
        <f>VLOOKUP(A440,'[1]2025年发货标准产品透视表'!A:AD,30,FALSE)</f>
        <v>6</v>
      </c>
      <c r="K440" s="2" t="str">
        <f>VLOOKUP(A440,'[1]2025年发货标准产品透视表'!A:D,4,FALSE)</f>
        <v>ml</v>
      </c>
      <c r="L440"/>
      <c r="M440"/>
      <c r="O440" s="24">
        <f>G440/F440</f>
        <v>71.8</v>
      </c>
      <c r="P440" s="24">
        <f>CEILING(O440*1.5,10)</f>
        <v>110</v>
      </c>
      <c r="Q440" s="25" t="s">
        <v>975</v>
      </c>
      <c r="R440" t="s">
        <v>39</v>
      </c>
    </row>
    <row r="441" spans="1:18" x14ac:dyDescent="0.25">
      <c r="A441" s="23" t="s">
        <v>1038</v>
      </c>
      <c r="B441" t="s">
        <v>715</v>
      </c>
      <c r="C441" t="s">
        <v>783</v>
      </c>
      <c r="D441" t="s">
        <v>783</v>
      </c>
      <c r="E441" t="s">
        <v>984</v>
      </c>
      <c r="F441" s="2">
        <v>1</v>
      </c>
      <c r="G441" s="2">
        <f>VLOOKUP(A441,'[1]2025年发货标准产品透视表'!A:AF,31,FALSE)</f>
        <v>0.5</v>
      </c>
      <c r="H441" s="2">
        <f>VLOOKUP(A441,'[1]2025年发货标准产品透视表'!A:AF,32,FALSE)</f>
        <v>1</v>
      </c>
      <c r="I441" s="2">
        <f>VLOOKUP(A441,'[1]2025年发货标准产品透视表'!A:AD,29,FALSE)</f>
        <v>18.5</v>
      </c>
      <c r="J441" s="2">
        <f>VLOOKUP(A441,'[1]2025年发货标准产品透视表'!A:AD,30,FALSE)</f>
        <v>2</v>
      </c>
      <c r="K441" s="2" t="str">
        <f>VLOOKUP(A441,'[1]2025年发货标准产品透视表'!A:D,4,FALSE)</f>
        <v>ml</v>
      </c>
      <c r="L441"/>
      <c r="M441"/>
      <c r="O441"/>
      <c r="P441"/>
      <c r="Q441" s="2"/>
    </row>
    <row r="442" spans="1:18" x14ac:dyDescent="0.25">
      <c r="A442" s="23" t="s">
        <v>1039</v>
      </c>
      <c r="B442" t="s">
        <v>715</v>
      </c>
      <c r="C442" t="s">
        <v>783</v>
      </c>
      <c r="D442" t="s">
        <v>783</v>
      </c>
      <c r="G442" s="2">
        <f>VLOOKUP(A442,'[1]2025年发货标准产品透视表'!A:AF,31,FALSE)</f>
        <v>35.5</v>
      </c>
      <c r="H442" s="2">
        <f>VLOOKUP(A442,'[1]2025年发货标准产品透视表'!A:AF,32,FALSE)</f>
        <v>2</v>
      </c>
      <c r="I442" s="2">
        <f>VLOOKUP(A442,'[1]2025年发货标准产品透视表'!A:AD,29,FALSE)</f>
        <v>35.5</v>
      </c>
      <c r="J442" s="2">
        <f>VLOOKUP(A442,'[1]2025年发货标准产品透视表'!A:AD,30,FALSE)</f>
        <v>2</v>
      </c>
      <c r="K442" s="2" t="str">
        <f>VLOOKUP(A442,'[1]2025年发货标准产品透视表'!A:D,4,FALSE)</f>
        <v>ml</v>
      </c>
      <c r="L442"/>
      <c r="M442"/>
      <c r="O442"/>
      <c r="P442"/>
      <c r="Q442" s="2"/>
    </row>
    <row r="443" spans="1:18" x14ac:dyDescent="0.25">
      <c r="A443" s="28" t="s">
        <v>1040</v>
      </c>
      <c r="B443" s="29" t="s">
        <v>715</v>
      </c>
      <c r="C443" s="29" t="s">
        <v>716</v>
      </c>
      <c r="D443" s="29" t="s">
        <v>716</v>
      </c>
      <c r="E443" s="29" t="s">
        <v>974</v>
      </c>
      <c r="F443" s="2">
        <v>0.1</v>
      </c>
      <c r="G443" s="2">
        <f>VLOOKUP(A443,'[1]2025年发货标准产品透视表'!A:AF,31,FALSE)</f>
        <v>42.599999999999994</v>
      </c>
      <c r="H443" s="2">
        <f>VLOOKUP(A443,'[1]2025年发货标准产品透视表'!A:AF,32,FALSE)</f>
        <v>8</v>
      </c>
      <c r="I443" s="2">
        <f>VLOOKUP(A443,'[1]2025年发货标准产品透视表'!A:AD,29,FALSE)</f>
        <v>77.8</v>
      </c>
      <c r="J443" s="2">
        <f>VLOOKUP(A443,'[1]2025年发货标准产品透视表'!A:AD,30,FALSE)</f>
        <v>14</v>
      </c>
      <c r="K443" s="2" t="str">
        <f>VLOOKUP(A443,'[1]2025年发货标准产品透视表'!A:D,4,FALSE)</f>
        <v>ml</v>
      </c>
      <c r="L443"/>
      <c r="M443"/>
      <c r="O443" s="24">
        <f>G443/F443</f>
        <v>425.99999999999994</v>
      </c>
      <c r="P443" s="24">
        <f>CEILING(O443*1.5,10)</f>
        <v>640</v>
      </c>
      <c r="Q443" s="25" t="s">
        <v>975</v>
      </c>
      <c r="R443" t="s">
        <v>39</v>
      </c>
    </row>
    <row r="444" spans="1:18" x14ac:dyDescent="0.25">
      <c r="A444" s="23" t="s">
        <v>1041</v>
      </c>
      <c r="B444" t="s">
        <v>715</v>
      </c>
      <c r="C444" t="s">
        <v>716</v>
      </c>
      <c r="D444" t="s">
        <v>716</v>
      </c>
      <c r="E444" t="s">
        <v>977</v>
      </c>
      <c r="F444" s="2">
        <v>1</v>
      </c>
      <c r="G444" s="2">
        <f>VLOOKUP(A444,'[1]2025年发货标准产品透视表'!A:AF,31,FALSE)</f>
        <v>59</v>
      </c>
      <c r="H444" s="2">
        <f>VLOOKUP(A444,'[1]2025年发货标准产品透视表'!A:AF,32,FALSE)</f>
        <v>10</v>
      </c>
      <c r="I444" s="2">
        <f>VLOOKUP(A444,'[1]2025年发货标准产品透视表'!A:AD,29,FALSE)</f>
        <v>79</v>
      </c>
      <c r="J444" s="2">
        <f>VLOOKUP(A444,'[1]2025年发货标准产品透视表'!A:AD,30,FALSE)</f>
        <v>14</v>
      </c>
      <c r="K444" s="2" t="str">
        <f>VLOOKUP(A444,'[1]2025年发货标准产品透视表'!A:D,4,FALSE)</f>
        <v>ml</v>
      </c>
      <c r="L444"/>
      <c r="M444"/>
      <c r="O444" s="24">
        <f>G444/F444</f>
        <v>59</v>
      </c>
      <c r="P444" s="24">
        <f>CEILING(O444*1.5,10)</f>
        <v>90</v>
      </c>
      <c r="Q444" s="25" t="s">
        <v>975</v>
      </c>
      <c r="R444" t="s">
        <v>39</v>
      </c>
    </row>
    <row r="445" spans="1:18" x14ac:dyDescent="0.25">
      <c r="A445" s="23" t="s">
        <v>1042</v>
      </c>
      <c r="B445" t="s">
        <v>715</v>
      </c>
      <c r="C445" t="s">
        <v>716</v>
      </c>
      <c r="D445" t="s">
        <v>716</v>
      </c>
      <c r="E445" t="s">
        <v>979</v>
      </c>
      <c r="F445" s="2">
        <v>5</v>
      </c>
      <c r="G445" s="2">
        <f>VLOOKUP(A445,'[1]2025年发货标准产品透视表'!A:AF,31,FALSE)</f>
        <v>183</v>
      </c>
      <c r="H445" s="2">
        <f>VLOOKUP(A445,'[1]2025年发货标准产品透视表'!A:AF,32,FALSE)</f>
        <v>9</v>
      </c>
      <c r="I445" s="2">
        <f>VLOOKUP(A445,'[1]2025年发货标准产品透视表'!A:AD,29,FALSE)</f>
        <v>1320</v>
      </c>
      <c r="J445" s="2">
        <f>VLOOKUP(A445,'[1]2025年发货标准产品透视表'!A:AD,30,FALSE)</f>
        <v>14</v>
      </c>
      <c r="K445" s="2" t="str">
        <f>VLOOKUP(A445,'[1]2025年发货标准产品透视表'!A:D,4,FALSE)</f>
        <v>ml</v>
      </c>
      <c r="L445"/>
      <c r="M445"/>
      <c r="O445" s="24">
        <f>G445/F445</f>
        <v>36.6</v>
      </c>
      <c r="P445" s="24">
        <f>CEILING(O445*1.5,10)</f>
        <v>60</v>
      </c>
      <c r="Q445" s="25" t="s">
        <v>975</v>
      </c>
      <c r="R445" t="s">
        <v>39</v>
      </c>
    </row>
    <row r="446" spans="1:18" x14ac:dyDescent="0.25">
      <c r="A446" s="23" t="s">
        <v>1043</v>
      </c>
      <c r="B446" t="s">
        <v>715</v>
      </c>
      <c r="C446" t="s">
        <v>716</v>
      </c>
      <c r="D446" t="s">
        <v>716</v>
      </c>
      <c r="G446" s="2">
        <f>VLOOKUP(A446,'[1]2025年发货标准产品透视表'!A:AF,31,FALSE)</f>
        <v>30</v>
      </c>
      <c r="H446" s="2">
        <f>VLOOKUP(A446,'[1]2025年发货标准产品透视表'!A:AF,32,FALSE)</f>
        <v>1</v>
      </c>
      <c r="I446" s="2">
        <f>VLOOKUP(A446,'[1]2025年发货标准产品透视表'!A:AD,29,FALSE)</f>
        <v>30</v>
      </c>
      <c r="J446" s="2">
        <f>VLOOKUP(A446,'[1]2025年发货标准产品透视表'!A:AD,30,FALSE)</f>
        <v>1</v>
      </c>
      <c r="K446" s="2" t="str">
        <f>VLOOKUP(A446,'[1]2025年发货标准产品透视表'!A:D,4,FALSE)</f>
        <v>ml</v>
      </c>
      <c r="L446"/>
      <c r="M446"/>
      <c r="O446"/>
      <c r="P446"/>
      <c r="Q446" s="2"/>
    </row>
    <row r="447" spans="1:18" x14ac:dyDescent="0.25">
      <c r="A447" s="23" t="s">
        <v>1044</v>
      </c>
      <c r="B447" t="s">
        <v>715</v>
      </c>
      <c r="C447" t="s">
        <v>716</v>
      </c>
      <c r="D447" t="s">
        <v>755</v>
      </c>
      <c r="E447" t="s">
        <v>984</v>
      </c>
      <c r="F447" s="2">
        <v>1</v>
      </c>
      <c r="G447" s="2">
        <f>VLOOKUP(A447,'[1]2025年发货标准产品透视表'!A:AF,31,FALSE)</f>
        <v>0</v>
      </c>
      <c r="H447" s="2">
        <f>VLOOKUP(A447,'[1]2025年发货标准产品透视表'!A:AF,32,FALSE)</f>
        <v>0</v>
      </c>
      <c r="I447" s="2">
        <f>VLOOKUP(A447,'[1]2025年发货标准产品透视表'!A:AD,29,FALSE)</f>
        <v>1</v>
      </c>
      <c r="J447" s="2">
        <f>VLOOKUP(A447,'[1]2025年发货标准产品透视表'!A:AD,30,FALSE)</f>
        <v>1</v>
      </c>
      <c r="K447" s="2" t="str">
        <f>VLOOKUP(A447,'[1]2025年发货标准产品透视表'!A:D,4,FALSE)</f>
        <v>ml</v>
      </c>
      <c r="L447"/>
      <c r="M447"/>
      <c r="O447"/>
      <c r="P447"/>
      <c r="Q447" s="2"/>
    </row>
    <row r="448" spans="1:18" x14ac:dyDescent="0.25">
      <c r="A448" s="23" t="s">
        <v>1045</v>
      </c>
      <c r="B448" t="s">
        <v>715</v>
      </c>
      <c r="C448" t="s">
        <v>716</v>
      </c>
      <c r="D448" t="s">
        <v>755</v>
      </c>
      <c r="E448" t="s">
        <v>987</v>
      </c>
      <c r="F448" s="2">
        <v>5</v>
      </c>
      <c r="G448" s="2">
        <f>VLOOKUP(A448,'[1]2025年发货标准产品透视表'!A:AF,31,FALSE)</f>
        <v>0</v>
      </c>
      <c r="H448" s="2">
        <f>VLOOKUP(A448,'[1]2025年发货标准产品透视表'!A:AF,32,FALSE)</f>
        <v>0</v>
      </c>
      <c r="I448" s="2">
        <f>VLOOKUP(A448,'[1]2025年发货标准产品透视表'!A:AD,29,FALSE)</f>
        <v>60</v>
      </c>
      <c r="J448" s="2">
        <f>VLOOKUP(A448,'[1]2025年发货标准产品透视表'!A:AD,30,FALSE)</f>
        <v>2</v>
      </c>
      <c r="K448" s="2" t="str">
        <f>VLOOKUP(A448,'[1]2025年发货标准产品透视表'!A:D,4,FALSE)</f>
        <v>ml</v>
      </c>
      <c r="L448"/>
      <c r="M448"/>
      <c r="O448"/>
      <c r="P448"/>
      <c r="Q448" s="2"/>
    </row>
    <row r="449" spans="1:18" x14ac:dyDescent="0.25">
      <c r="A449" s="23" t="s">
        <v>1046</v>
      </c>
      <c r="B449" t="s">
        <v>715</v>
      </c>
      <c r="C449" t="s">
        <v>716</v>
      </c>
      <c r="D449" t="s">
        <v>755</v>
      </c>
      <c r="E449" t="s">
        <v>1047</v>
      </c>
      <c r="F449" s="2">
        <v>20</v>
      </c>
      <c r="G449" s="2">
        <f>VLOOKUP(A449,'[1]2025年发货标准产品透视表'!A:AF,31,FALSE)</f>
        <v>40</v>
      </c>
      <c r="H449" s="2">
        <f>VLOOKUP(A449,'[1]2025年发货标准产品透视表'!A:AF,32,FALSE)</f>
        <v>1</v>
      </c>
      <c r="I449" s="2">
        <f>VLOOKUP(A449,'[1]2025年发货标准产品透视表'!A:AD,29,FALSE)</f>
        <v>120</v>
      </c>
      <c r="J449" s="2">
        <f>VLOOKUP(A449,'[1]2025年发货标准产品透视表'!A:AD,30,FALSE)</f>
        <v>2</v>
      </c>
      <c r="K449" s="2" t="str">
        <f>VLOOKUP(A449,'[1]2025年发货标准产品透视表'!A:D,4,FALSE)</f>
        <v>ml</v>
      </c>
      <c r="L449"/>
      <c r="M449"/>
      <c r="O449"/>
      <c r="P449"/>
      <c r="Q449" s="2"/>
    </row>
    <row r="450" spans="1:18" x14ac:dyDescent="0.25">
      <c r="A450" s="23" t="s">
        <v>1048</v>
      </c>
      <c r="B450" t="s">
        <v>715</v>
      </c>
      <c r="C450" t="s">
        <v>716</v>
      </c>
      <c r="D450" t="s">
        <v>716</v>
      </c>
      <c r="E450" t="s">
        <v>979</v>
      </c>
      <c r="F450" s="2">
        <v>50</v>
      </c>
      <c r="G450" s="2">
        <f>VLOOKUP(A450,'[1]2025年发货标准产品透视表'!A:AF,31,FALSE)</f>
        <v>350</v>
      </c>
      <c r="H450" s="2">
        <f>VLOOKUP(A450,'[1]2025年发货标准产品透视表'!A:AF,32,FALSE)</f>
        <v>3</v>
      </c>
      <c r="I450" s="2">
        <f>VLOOKUP(A450,'[1]2025年发货标准产品透视表'!A:AD,29,FALSE)</f>
        <v>350</v>
      </c>
      <c r="J450" s="2">
        <f>VLOOKUP(A450,'[1]2025年发货标准产品透视表'!A:AD,30,FALSE)</f>
        <v>3</v>
      </c>
      <c r="K450" s="2" t="str">
        <f>VLOOKUP(A450,'[1]2025年发货标准产品透视表'!A:D,4,FALSE)</f>
        <v>ml</v>
      </c>
      <c r="L450"/>
      <c r="M450"/>
      <c r="O450" s="24">
        <f>G450/F450</f>
        <v>7</v>
      </c>
      <c r="P450" s="24">
        <f>CEILING(O450*1.5,10)</f>
        <v>20</v>
      </c>
      <c r="Q450" s="25" t="s">
        <v>975</v>
      </c>
      <c r="R450" t="s">
        <v>39</v>
      </c>
    </row>
    <row r="451" spans="1:18" x14ac:dyDescent="0.25">
      <c r="A451" s="23" t="s">
        <v>1049</v>
      </c>
      <c r="B451" t="s">
        <v>730</v>
      </c>
      <c r="C451" t="s">
        <v>731</v>
      </c>
      <c r="D451" t="s">
        <v>731</v>
      </c>
      <c r="E451" t="s">
        <v>977</v>
      </c>
      <c r="F451" s="2">
        <v>1</v>
      </c>
      <c r="G451" s="2">
        <f>VLOOKUP(A451,'[1]2025年发货标准产品透视表'!A:AF,31,FALSE)</f>
        <v>14</v>
      </c>
      <c r="H451" s="2">
        <f>VLOOKUP(A451,'[1]2025年发货标准产品透视表'!A:AF,32,FALSE)</f>
        <v>2</v>
      </c>
      <c r="I451" s="2">
        <f>VLOOKUP(A451,'[1]2025年发货标准产品透视表'!A:AD,29,FALSE)</f>
        <v>115</v>
      </c>
      <c r="J451" s="2">
        <f>VLOOKUP(A451,'[1]2025年发货标准产品透视表'!A:AD,30,FALSE)</f>
        <v>6</v>
      </c>
      <c r="K451" s="2" t="str">
        <f>VLOOKUP(A451,'[1]2025年发货标准产品透视表'!A:D,4,FALSE)</f>
        <v>ml</v>
      </c>
      <c r="L451"/>
      <c r="M451"/>
      <c r="O451"/>
      <c r="P451"/>
      <c r="Q451" s="2"/>
    </row>
    <row r="452" spans="1:18" x14ac:dyDescent="0.25">
      <c r="A452" s="23" t="s">
        <v>1050</v>
      </c>
      <c r="B452" t="s">
        <v>730</v>
      </c>
      <c r="C452" t="s">
        <v>731</v>
      </c>
      <c r="D452" t="s">
        <v>731</v>
      </c>
      <c r="G452" s="2">
        <f>VLOOKUP(A452,'[1]2025年发货标准产品透视表'!A:AF,31,FALSE)</f>
        <v>80</v>
      </c>
      <c r="H452" s="2">
        <f>VLOOKUP(A452,'[1]2025年发货标准产品透视表'!A:AF,32,FALSE)</f>
        <v>2</v>
      </c>
      <c r="I452" s="2">
        <f>VLOOKUP(A452,'[1]2025年发货标准产品透视表'!A:AD,29,FALSE)</f>
        <v>140</v>
      </c>
      <c r="J452" s="2">
        <f>VLOOKUP(A452,'[1]2025年发货标准产品透视表'!A:AD,30,FALSE)</f>
        <v>3</v>
      </c>
      <c r="K452" s="2" t="str">
        <f>VLOOKUP(A452,'[1]2025年发货标准产品透视表'!A:D,4,FALSE)</f>
        <v>ml</v>
      </c>
      <c r="L452"/>
      <c r="M452"/>
      <c r="O452"/>
      <c r="P452"/>
      <c r="Q452" s="2"/>
    </row>
    <row r="453" spans="1:18" x14ac:dyDescent="0.25">
      <c r="A453" s="23" t="s">
        <v>1051</v>
      </c>
      <c r="B453" t="s">
        <v>609</v>
      </c>
      <c r="C453" t="s">
        <v>1052</v>
      </c>
      <c r="D453" t="s">
        <v>1052</v>
      </c>
      <c r="E453" t="s">
        <v>987</v>
      </c>
      <c r="F453" s="2">
        <v>5</v>
      </c>
      <c r="G453" s="2">
        <f>VLOOKUP(A453,'[1]2025年发货标准产品透视表'!A:AF,31,FALSE)</f>
        <v>0</v>
      </c>
      <c r="H453" s="2">
        <f>VLOOKUP(A453,'[1]2025年发货标准产品透视表'!A:AF,32,FALSE)</f>
        <v>0</v>
      </c>
      <c r="I453" s="2">
        <f>VLOOKUP(A453,'[1]2025年发货标准产品透视表'!A:AD,29,FALSE)</f>
        <v>50</v>
      </c>
      <c r="J453" s="2">
        <f>VLOOKUP(A453,'[1]2025年发货标准产品透视表'!A:AD,30,FALSE)</f>
        <v>1</v>
      </c>
      <c r="K453" s="2" t="str">
        <f>VLOOKUP(A453,'[1]2025年发货标准产品透视表'!A:D,4,FALSE)</f>
        <v>ml</v>
      </c>
      <c r="L453"/>
      <c r="M453"/>
      <c r="O453"/>
      <c r="P453"/>
      <c r="Q453" s="2"/>
    </row>
    <row r="454" spans="1:18" x14ac:dyDescent="0.25">
      <c r="A454" s="28" t="s">
        <v>1053</v>
      </c>
      <c r="B454" s="29" t="s">
        <v>785</v>
      </c>
      <c r="C454" s="29" t="s">
        <v>786</v>
      </c>
      <c r="D454" s="29" t="s">
        <v>786</v>
      </c>
      <c r="E454" s="29" t="s">
        <v>982</v>
      </c>
      <c r="F454" s="32">
        <v>0.1</v>
      </c>
      <c r="G454" s="2">
        <f>VLOOKUP(A454,'[1]2025年发货标准产品透视表'!A:AF,31,FALSE)</f>
        <v>0.5</v>
      </c>
      <c r="H454" s="2">
        <f>VLOOKUP(A454,'[1]2025年发货标准产品透视表'!A:AF,32,FALSE)</f>
        <v>4</v>
      </c>
      <c r="I454" s="2">
        <f>VLOOKUP(A454,'[1]2025年发货标准产品透视表'!A:AD,29,FALSE)</f>
        <v>0.8</v>
      </c>
      <c r="J454" s="2">
        <f>VLOOKUP(A454,'[1]2025年发货标准产品透视表'!A:AD,30,FALSE)</f>
        <v>6</v>
      </c>
      <c r="K454" s="2" t="str">
        <f>VLOOKUP(A454,'[1]2025年发货标准产品透视表'!A:D,4,FALSE)</f>
        <v>ml</v>
      </c>
      <c r="L454"/>
      <c r="M454"/>
      <c r="O454" s="24">
        <f>G454/F454</f>
        <v>5</v>
      </c>
      <c r="P454" s="24">
        <f>CEILING(O454*1.5,10)</f>
        <v>10</v>
      </c>
      <c r="Q454" s="25" t="s">
        <v>975</v>
      </c>
      <c r="R454" t="s">
        <v>39</v>
      </c>
    </row>
    <row r="455" spans="1:18" x14ac:dyDescent="0.25">
      <c r="A455" s="28" t="s">
        <v>1054</v>
      </c>
      <c r="B455" s="29" t="s">
        <v>785</v>
      </c>
      <c r="C455" s="29" t="s">
        <v>786</v>
      </c>
      <c r="D455" s="29" t="s">
        <v>786</v>
      </c>
      <c r="E455" s="29" t="s">
        <v>984</v>
      </c>
      <c r="F455" s="32">
        <v>1</v>
      </c>
      <c r="G455" s="2">
        <f>VLOOKUP(A455,'[1]2025年发货标准产品透视表'!A:AF,31,FALSE)</f>
        <v>42</v>
      </c>
      <c r="H455" s="2">
        <f>VLOOKUP(A455,'[1]2025年发货标准产品透视表'!A:AF,32,FALSE)</f>
        <v>4</v>
      </c>
      <c r="I455" s="2">
        <f>VLOOKUP(A455,'[1]2025年发货标准产品透视表'!A:AD,29,FALSE)</f>
        <v>67</v>
      </c>
      <c r="J455" s="2">
        <f>VLOOKUP(A455,'[1]2025年发货标准产品透视表'!A:AD,30,FALSE)</f>
        <v>6</v>
      </c>
      <c r="K455" s="2" t="str">
        <f>VLOOKUP(A455,'[1]2025年发货标准产品透视表'!A:D,4,FALSE)</f>
        <v>ml</v>
      </c>
      <c r="L455"/>
      <c r="M455"/>
      <c r="O455" s="24">
        <f>G455/F455</f>
        <v>42</v>
      </c>
      <c r="P455" s="24">
        <f>CEILING(O455*1.5,10)</f>
        <v>70</v>
      </c>
      <c r="Q455" s="25" t="s">
        <v>975</v>
      </c>
      <c r="R455" t="s">
        <v>39</v>
      </c>
    </row>
    <row r="456" spans="1:18" x14ac:dyDescent="0.25">
      <c r="A456" s="23" t="s">
        <v>1055</v>
      </c>
      <c r="B456" t="s">
        <v>785</v>
      </c>
      <c r="C456" t="s">
        <v>786</v>
      </c>
      <c r="D456" t="s">
        <v>786</v>
      </c>
      <c r="E456" t="s">
        <v>987</v>
      </c>
      <c r="F456" s="2">
        <v>5</v>
      </c>
      <c r="G456" s="2">
        <f>VLOOKUP(A456,'[1]2025年发货标准产品透视表'!A:AF,31,FALSE)</f>
        <v>190</v>
      </c>
      <c r="H456" s="2">
        <f>VLOOKUP(A456,'[1]2025年发货标准产品透视表'!A:AF,32,FALSE)</f>
        <v>3</v>
      </c>
      <c r="I456" s="2">
        <f>VLOOKUP(A456,'[1]2025年发货标准产品透视表'!A:AD,29,FALSE)</f>
        <v>525</v>
      </c>
      <c r="J456" s="2">
        <f>VLOOKUP(A456,'[1]2025年发货标准产品透视表'!A:AD,30,FALSE)</f>
        <v>8</v>
      </c>
      <c r="K456" s="2" t="str">
        <f>VLOOKUP(A456,'[1]2025年发货标准产品透视表'!A:D,4,FALSE)</f>
        <v>ml</v>
      </c>
      <c r="L456"/>
      <c r="M456"/>
      <c r="O456" s="24">
        <f>G456/F456</f>
        <v>38</v>
      </c>
      <c r="P456" s="24">
        <f>CEILING(O456*1.5,10)</f>
        <v>60</v>
      </c>
      <c r="Q456" s="25" t="s">
        <v>975</v>
      </c>
      <c r="R456" t="s">
        <v>39</v>
      </c>
    </row>
    <row r="457" spans="1:18" x14ac:dyDescent="0.25">
      <c r="A457" s="23" t="s">
        <v>1056</v>
      </c>
      <c r="B457" t="s">
        <v>647</v>
      </c>
      <c r="C457" t="s">
        <v>648</v>
      </c>
      <c r="D457" t="s">
        <v>648</v>
      </c>
      <c r="E457" t="s">
        <v>984</v>
      </c>
      <c r="F457" s="2">
        <v>1</v>
      </c>
      <c r="G457" s="2">
        <f>VLOOKUP(A457,'[1]2025年发货标准产品透视表'!A:AF,31,FALSE)</f>
        <v>0</v>
      </c>
      <c r="H457" s="2">
        <f>VLOOKUP(A457,'[1]2025年发货标准产品透视表'!A:AF,32,FALSE)</f>
        <v>0</v>
      </c>
      <c r="I457" s="2">
        <f>VLOOKUP(A457,'[1]2025年发货标准产品透视表'!A:AD,29,FALSE)</f>
        <v>1</v>
      </c>
      <c r="J457" s="2">
        <f>VLOOKUP(A457,'[1]2025年发货标准产品透视表'!A:AD,30,FALSE)</f>
        <v>1</v>
      </c>
      <c r="K457" s="2" t="str">
        <f>VLOOKUP(A457,'[1]2025年发货标准产品透视表'!A:D,4,FALSE)</f>
        <v>ml</v>
      </c>
      <c r="L457"/>
      <c r="M457"/>
      <c r="O457"/>
      <c r="P457"/>
      <c r="Q457" s="2"/>
    </row>
    <row r="458" spans="1:18" x14ac:dyDescent="0.25">
      <c r="A458" s="23" t="s">
        <v>1057</v>
      </c>
      <c r="B458" t="s">
        <v>650</v>
      </c>
      <c r="C458" t="s">
        <v>651</v>
      </c>
      <c r="D458" t="s">
        <v>651</v>
      </c>
      <c r="E458" t="s">
        <v>1058</v>
      </c>
      <c r="F458" s="2">
        <v>0.1</v>
      </c>
      <c r="G458" s="2">
        <f>VLOOKUP(A458,'[1]2025年发货标准产品透视表'!A:AF,31,FALSE)</f>
        <v>1.2</v>
      </c>
      <c r="H458" s="2">
        <f>VLOOKUP(A458,'[1]2025年发货标准产品透视表'!A:AF,32,FALSE)</f>
        <v>3</v>
      </c>
      <c r="I458" s="2">
        <f>VLOOKUP(A458,'[1]2025年发货标准产品透视表'!A:AD,29,FALSE)</f>
        <v>1.2</v>
      </c>
      <c r="J458" s="2">
        <f>VLOOKUP(A458,'[1]2025年发货标准产品透视表'!A:AD,30,FALSE)</f>
        <v>3</v>
      </c>
      <c r="K458" s="2" t="str">
        <f>VLOOKUP(A458,'[1]2025年发货标准产品透视表'!A:D,4,FALSE)</f>
        <v>ml</v>
      </c>
      <c r="L458"/>
      <c r="M458"/>
      <c r="O458" s="24">
        <f>G458/F458</f>
        <v>11.999999999999998</v>
      </c>
      <c r="P458" s="24">
        <f>CEILING(O458*1.5,10)</f>
        <v>20</v>
      </c>
      <c r="Q458" s="25" t="s">
        <v>975</v>
      </c>
      <c r="R458" t="s">
        <v>39</v>
      </c>
    </row>
    <row r="459" spans="1:18" x14ac:dyDescent="0.25">
      <c r="A459" s="23" t="s">
        <v>1059</v>
      </c>
      <c r="B459" t="s">
        <v>650</v>
      </c>
      <c r="C459" t="s">
        <v>651</v>
      </c>
      <c r="D459" t="s">
        <v>651</v>
      </c>
      <c r="G459" s="2">
        <f>VLOOKUP(A459,'[1]2025年发货标准产品透视表'!A:AF,31,FALSE)</f>
        <v>0.625</v>
      </c>
      <c r="H459" s="2">
        <f>VLOOKUP(A459,'[1]2025年发货标准产品透视表'!A:AF,32,FALSE)</f>
        <v>1</v>
      </c>
      <c r="I459" s="2">
        <f>VLOOKUP(A459,'[1]2025年发货标准产品透视表'!A:AD,29,FALSE)</f>
        <v>0.625</v>
      </c>
      <c r="J459" s="2">
        <f>VLOOKUP(A459,'[1]2025年发货标准产品透视表'!A:AD,30,FALSE)</f>
        <v>1</v>
      </c>
      <c r="K459" s="2" t="str">
        <f>VLOOKUP(A459,'[1]2025年发货标准产品透视表'!A:D,4,FALSE)</f>
        <v>ml</v>
      </c>
      <c r="L459"/>
      <c r="M459"/>
      <c r="O459"/>
      <c r="P459"/>
      <c r="Q459" s="2"/>
    </row>
    <row r="460" spans="1:18" x14ac:dyDescent="0.25">
      <c r="A460" s="28" t="s">
        <v>1060</v>
      </c>
      <c r="B460" s="29" t="s">
        <v>794</v>
      </c>
      <c r="C460" s="29" t="s">
        <v>795</v>
      </c>
      <c r="D460" s="29" t="s">
        <v>795</v>
      </c>
      <c r="E460" s="29" t="s">
        <v>982</v>
      </c>
      <c r="F460" s="32">
        <v>0.1</v>
      </c>
      <c r="G460" s="2">
        <f>VLOOKUP(A460,'[1]2025年发货标准产品透视表'!A:AF,31,FALSE)</f>
        <v>0.79999999999999993</v>
      </c>
      <c r="H460" s="2">
        <f>VLOOKUP(A460,'[1]2025年发货标准产品透视表'!A:AF,32,FALSE)</f>
        <v>6</v>
      </c>
      <c r="I460" s="2">
        <f>VLOOKUP(A460,'[1]2025年发货标准产品透视表'!A:AD,29,FALSE)</f>
        <v>1.1000000000000001</v>
      </c>
      <c r="J460" s="2">
        <f>VLOOKUP(A460,'[1]2025年发货标准产品透视表'!A:AD,30,FALSE)</f>
        <v>9</v>
      </c>
      <c r="K460" s="2" t="str">
        <f>VLOOKUP(A460,'[1]2025年发货标准产品透视表'!A:D,4,FALSE)</f>
        <v>ml</v>
      </c>
      <c r="L460"/>
      <c r="M460"/>
      <c r="O460" s="24">
        <f>G460/F460</f>
        <v>7.9999999999999991</v>
      </c>
      <c r="P460" s="24">
        <f>CEILING(O460*1.5,10)</f>
        <v>20</v>
      </c>
      <c r="Q460" s="25" t="s">
        <v>975</v>
      </c>
      <c r="R460" t="s">
        <v>39</v>
      </c>
    </row>
    <row r="461" spans="1:18" x14ac:dyDescent="0.25">
      <c r="A461" s="23" t="s">
        <v>1061</v>
      </c>
      <c r="B461" t="s">
        <v>794</v>
      </c>
      <c r="C461" t="s">
        <v>795</v>
      </c>
      <c r="D461" t="s">
        <v>795</v>
      </c>
      <c r="E461" t="s">
        <v>984</v>
      </c>
      <c r="F461" s="2">
        <v>1</v>
      </c>
      <c r="G461" s="2">
        <f>VLOOKUP(A461,'[1]2025年发货标准产品透视表'!A:AF,31,FALSE)</f>
        <v>1</v>
      </c>
      <c r="H461" s="2">
        <f>VLOOKUP(A461,'[1]2025年发货标准产品透视表'!A:AF,32,FALSE)</f>
        <v>1</v>
      </c>
      <c r="I461" s="2">
        <f>VLOOKUP(A461,'[1]2025年发货标准产品透视表'!A:AD,29,FALSE)</f>
        <v>19</v>
      </c>
      <c r="J461" s="2">
        <f>VLOOKUP(A461,'[1]2025年发货标准产品透视表'!A:AD,30,FALSE)</f>
        <v>9</v>
      </c>
      <c r="K461" s="2" t="str">
        <f>VLOOKUP(A461,'[1]2025年发货标准产品透视表'!A:D,4,FALSE)</f>
        <v>ml</v>
      </c>
      <c r="L461"/>
      <c r="M461"/>
      <c r="O461"/>
      <c r="P461"/>
      <c r="Q461" s="2"/>
    </row>
    <row r="462" spans="1:18" x14ac:dyDescent="0.25">
      <c r="A462" s="23" t="s">
        <v>1062</v>
      </c>
      <c r="B462" t="s">
        <v>642</v>
      </c>
      <c r="C462" t="s">
        <v>689</v>
      </c>
      <c r="D462" t="s">
        <v>689</v>
      </c>
      <c r="E462" t="s">
        <v>987</v>
      </c>
      <c r="F462" s="2">
        <v>5</v>
      </c>
      <c r="G462" s="2">
        <f>VLOOKUP(A462,'[1]2025年发货标准产品透视表'!A:AF,31,FALSE)</f>
        <v>0</v>
      </c>
      <c r="H462" s="2">
        <f>VLOOKUP(A462,'[1]2025年发货标准产品透视表'!A:AF,32,FALSE)</f>
        <v>0</v>
      </c>
      <c r="I462" s="2">
        <f>VLOOKUP(A462,'[1]2025年发货标准产品透视表'!A:AD,29,FALSE)</f>
        <v>10</v>
      </c>
      <c r="J462" s="2">
        <f>VLOOKUP(A462,'[1]2025年发货标准产品透视表'!A:AD,30,FALSE)</f>
        <v>1</v>
      </c>
      <c r="K462" s="2" t="str">
        <f>VLOOKUP(A462,'[1]2025年发货标准产品透视表'!A:D,4,FALSE)</f>
        <v>ml</v>
      </c>
      <c r="L462"/>
      <c r="M462"/>
      <c r="O462"/>
      <c r="P462"/>
      <c r="Q462" s="2"/>
    </row>
    <row r="463" spans="1:18" x14ac:dyDescent="0.25">
      <c r="A463" s="23" t="s">
        <v>1063</v>
      </c>
      <c r="B463" t="s">
        <v>642</v>
      </c>
      <c r="C463" t="s">
        <v>643</v>
      </c>
      <c r="D463" t="s">
        <v>643</v>
      </c>
      <c r="G463" s="2">
        <f>VLOOKUP(A463,'[1]2025年发货标准产品透视表'!A:AF,31,FALSE)</f>
        <v>6</v>
      </c>
      <c r="H463" s="2">
        <f>VLOOKUP(A463,'[1]2025年发货标准产品透视表'!A:AF,32,FALSE)</f>
        <v>2</v>
      </c>
      <c r="I463" s="2">
        <f>VLOOKUP(A463,'[1]2025年发货标准产品透视表'!A:AD,29,FALSE)</f>
        <v>6</v>
      </c>
      <c r="J463" s="2">
        <f>VLOOKUP(A463,'[1]2025年发货标准产品透视表'!A:AD,30,FALSE)</f>
        <v>2</v>
      </c>
      <c r="K463" s="2" t="str">
        <f>VLOOKUP(A463,'[1]2025年发货标准产品透视表'!A:D,4,FALSE)</f>
        <v>ml</v>
      </c>
      <c r="L463"/>
      <c r="M463"/>
      <c r="O463"/>
      <c r="P463"/>
      <c r="Q463" s="2"/>
    </row>
    <row r="464" spans="1:18" x14ac:dyDescent="0.25">
      <c r="A464" s="23" t="s">
        <v>1064</v>
      </c>
      <c r="B464" t="s">
        <v>589</v>
      </c>
      <c r="C464" t="s">
        <v>590</v>
      </c>
      <c r="D464" t="s">
        <v>590</v>
      </c>
      <c r="E464" t="s">
        <v>982</v>
      </c>
      <c r="F464" s="2">
        <v>0.1</v>
      </c>
      <c r="G464" s="2">
        <f>VLOOKUP(A464,'[1]2025年发货标准产品透视表'!A:AF,31,FALSE)</f>
        <v>0.2</v>
      </c>
      <c r="H464" s="2">
        <f>VLOOKUP(A464,'[1]2025年发货标准产品透视表'!A:AF,32,FALSE)</f>
        <v>1</v>
      </c>
      <c r="I464" s="2">
        <f>VLOOKUP(A464,'[1]2025年发货标准产品透视表'!A:AD,29,FALSE)</f>
        <v>2.6</v>
      </c>
      <c r="J464" s="2">
        <f>VLOOKUP(A464,'[1]2025年发货标准产品透视表'!A:AD,30,FALSE)</f>
        <v>4</v>
      </c>
      <c r="K464" s="2" t="str">
        <f>VLOOKUP(A464,'[1]2025年发货标准产品透视表'!A:D,4,FALSE)</f>
        <v>ml</v>
      </c>
      <c r="L464"/>
      <c r="M464"/>
      <c r="O464"/>
      <c r="P464"/>
      <c r="Q464" s="2"/>
    </row>
    <row r="465" spans="1:18" x14ac:dyDescent="0.25">
      <c r="A465" s="23" t="s">
        <v>1065</v>
      </c>
      <c r="B465" t="s">
        <v>589</v>
      </c>
      <c r="C465" t="s">
        <v>590</v>
      </c>
      <c r="D465" t="s">
        <v>590</v>
      </c>
      <c r="E465" t="s">
        <v>977</v>
      </c>
      <c r="F465" s="2">
        <v>1</v>
      </c>
      <c r="G465" s="2">
        <f>VLOOKUP(A465,'[1]2025年发货标准产品透视表'!A:AF,31,FALSE)</f>
        <v>4</v>
      </c>
      <c r="H465" s="2">
        <f>VLOOKUP(A465,'[1]2025年发货标准产品透视表'!A:AF,32,FALSE)</f>
        <v>1</v>
      </c>
      <c r="I465" s="2">
        <f>VLOOKUP(A465,'[1]2025年发货标准产品透视表'!A:AD,29,FALSE)</f>
        <v>7</v>
      </c>
      <c r="J465" s="2">
        <f>VLOOKUP(A465,'[1]2025年发货标准产品透视表'!A:AD,30,FALSE)</f>
        <v>2</v>
      </c>
      <c r="K465" s="2" t="str">
        <f>VLOOKUP(A465,'[1]2025年发货标准产品透视表'!A:D,4,FALSE)</f>
        <v>ml</v>
      </c>
      <c r="L465"/>
      <c r="M465"/>
      <c r="O465"/>
      <c r="P465"/>
      <c r="Q465" s="2"/>
    </row>
    <row r="466" spans="1:18" x14ac:dyDescent="0.25">
      <c r="A466" s="23" t="s">
        <v>1066</v>
      </c>
      <c r="B466" t="s">
        <v>692</v>
      </c>
      <c r="C466" t="s">
        <v>693</v>
      </c>
      <c r="D466" t="s">
        <v>693</v>
      </c>
      <c r="E466" t="s">
        <v>982</v>
      </c>
      <c r="F466" s="2">
        <v>0.1</v>
      </c>
      <c r="G466" s="2">
        <f>VLOOKUP(A466,'[1]2025年发货标准产品透视表'!A:AF,31,FALSE)</f>
        <v>0.1</v>
      </c>
      <c r="H466" s="2">
        <f>VLOOKUP(A466,'[1]2025年发货标准产品透视表'!A:AF,32,FALSE)</f>
        <v>1</v>
      </c>
      <c r="I466" s="2">
        <f>VLOOKUP(A466,'[1]2025年发货标准产品透视表'!A:AD,29,FALSE)</f>
        <v>0.3</v>
      </c>
      <c r="J466" s="2">
        <f>VLOOKUP(A466,'[1]2025年发货标准产品透视表'!A:AD,30,FALSE)</f>
        <v>2</v>
      </c>
      <c r="K466" s="2" t="str">
        <f>VLOOKUP(A466,'[1]2025年发货标准产品透视表'!A:D,4,FALSE)</f>
        <v>ml</v>
      </c>
      <c r="L466"/>
      <c r="M466"/>
      <c r="O466"/>
      <c r="P466"/>
      <c r="Q466" s="2"/>
    </row>
    <row r="467" spans="1:18" x14ac:dyDescent="0.25">
      <c r="A467" s="23" t="s">
        <v>1067</v>
      </c>
      <c r="B467" t="s">
        <v>692</v>
      </c>
      <c r="C467" t="s">
        <v>693</v>
      </c>
      <c r="D467" t="s">
        <v>693</v>
      </c>
      <c r="E467" t="s">
        <v>984</v>
      </c>
      <c r="F467" s="2">
        <v>1</v>
      </c>
      <c r="G467" s="2">
        <f>VLOOKUP(A467,'[1]2025年发货标准产品透视表'!A:AF,31,FALSE)</f>
        <v>273</v>
      </c>
      <c r="H467" s="2">
        <f>VLOOKUP(A467,'[1]2025年发货标准产品透视表'!A:AF,32,FALSE)</f>
        <v>15</v>
      </c>
      <c r="I467" s="2">
        <f>VLOOKUP(A467,'[1]2025年发货标准产品透视表'!A:AD,29,FALSE)</f>
        <v>613</v>
      </c>
      <c r="J467" s="2">
        <f>VLOOKUP(A467,'[1]2025年发货标准产品透视表'!A:AD,30,FALSE)</f>
        <v>47</v>
      </c>
      <c r="K467" s="2" t="str">
        <f>VLOOKUP(A467,'[1]2025年发货标准产品透视表'!A:D,4,FALSE)</f>
        <v>ml</v>
      </c>
      <c r="L467"/>
      <c r="M467"/>
      <c r="O467" s="24">
        <f>G467/F467</f>
        <v>273</v>
      </c>
      <c r="P467" s="24">
        <f>CEILING(O467*1.5,10)</f>
        <v>410</v>
      </c>
      <c r="Q467" s="25" t="s">
        <v>975</v>
      </c>
      <c r="R467" t="s">
        <v>39</v>
      </c>
    </row>
    <row r="468" spans="1:18" x14ac:dyDescent="0.25">
      <c r="A468" s="28" t="s">
        <v>1068</v>
      </c>
      <c r="B468" s="29" t="s">
        <v>692</v>
      </c>
      <c r="C468" s="29" t="s">
        <v>693</v>
      </c>
      <c r="D468" s="29" t="s">
        <v>693</v>
      </c>
      <c r="E468" s="29" t="s">
        <v>987</v>
      </c>
      <c r="F468" s="2">
        <v>5</v>
      </c>
      <c r="G468" s="2">
        <f>VLOOKUP(A468,'[1]2025年发货标准产品透视表'!A:AF,31,FALSE)</f>
        <v>375</v>
      </c>
      <c r="H468" s="2">
        <f>VLOOKUP(A468,'[1]2025年发货标准产品透视表'!A:AF,32,FALSE)</f>
        <v>10</v>
      </c>
      <c r="I468" s="2">
        <f>VLOOKUP(A468,'[1]2025年发货标准产品透视表'!A:AD,29,FALSE)</f>
        <v>520</v>
      </c>
      <c r="J468" s="2">
        <f>VLOOKUP(A468,'[1]2025年发货标准产品透视表'!A:AD,30,FALSE)</f>
        <v>16</v>
      </c>
      <c r="K468" s="2" t="str">
        <f>VLOOKUP(A468,'[1]2025年发货标准产品透视表'!A:D,4,FALSE)</f>
        <v>ml</v>
      </c>
      <c r="L468"/>
      <c r="M468"/>
      <c r="O468" s="24">
        <f>G468/F468</f>
        <v>75</v>
      </c>
      <c r="P468" s="24">
        <f>CEILING(O468*1.5,10)</f>
        <v>120</v>
      </c>
      <c r="Q468" s="25" t="s">
        <v>975</v>
      </c>
      <c r="R468" t="s">
        <v>39</v>
      </c>
    </row>
    <row r="469" spans="1:18" x14ac:dyDescent="0.25">
      <c r="A469" s="23" t="s">
        <v>1069</v>
      </c>
      <c r="B469" t="s">
        <v>692</v>
      </c>
      <c r="C469" t="s">
        <v>693</v>
      </c>
      <c r="D469" t="s">
        <v>693</v>
      </c>
      <c r="G469" s="2">
        <f>VLOOKUP(A469,'[1]2025年发货标准产品透视表'!A:AF,31,FALSE)</f>
        <v>60</v>
      </c>
      <c r="H469" s="2">
        <f>VLOOKUP(A469,'[1]2025年发货标准产品透视表'!A:AF,32,FALSE)</f>
        <v>1</v>
      </c>
      <c r="I469" s="2">
        <f>VLOOKUP(A469,'[1]2025年发货标准产品透视表'!A:AD,29,FALSE)</f>
        <v>60</v>
      </c>
      <c r="J469" s="2">
        <f>VLOOKUP(A469,'[1]2025年发货标准产品透视表'!A:AD,30,FALSE)</f>
        <v>1</v>
      </c>
      <c r="K469" s="2" t="str">
        <f>VLOOKUP(A469,'[1]2025年发货标准产品透视表'!A:D,4,FALSE)</f>
        <v>ml</v>
      </c>
      <c r="L469"/>
      <c r="M469"/>
      <c r="O469"/>
      <c r="P469"/>
      <c r="Q469" s="2"/>
    </row>
    <row r="470" spans="1:18" x14ac:dyDescent="0.25">
      <c r="A470" s="23" t="s">
        <v>1070</v>
      </c>
      <c r="B470" t="s">
        <v>697</v>
      </c>
      <c r="C470" t="s">
        <v>765</v>
      </c>
      <c r="D470" t="s">
        <v>765</v>
      </c>
      <c r="E470" t="s">
        <v>982</v>
      </c>
      <c r="F470" s="2">
        <v>0.1</v>
      </c>
      <c r="G470" s="2">
        <f>VLOOKUP(A470,'[1]2025年发货标准产品透视表'!A:AF,31,FALSE)</f>
        <v>0.2</v>
      </c>
      <c r="H470" s="2">
        <f>VLOOKUP(A470,'[1]2025年发货标准产品透视表'!A:AF,32,FALSE)</f>
        <v>2</v>
      </c>
      <c r="I470" s="2">
        <f>VLOOKUP(A470,'[1]2025年发货标准产品透视表'!A:AD,29,FALSE)</f>
        <v>1.8</v>
      </c>
      <c r="J470" s="2">
        <f>VLOOKUP(A470,'[1]2025年发货标准产品透视表'!A:AD,30,FALSE)</f>
        <v>4</v>
      </c>
      <c r="K470" s="2" t="str">
        <f>VLOOKUP(A470,'[1]2025年发货标准产品透视表'!A:D,4,FALSE)</f>
        <v>ml</v>
      </c>
      <c r="L470"/>
      <c r="M470"/>
      <c r="O470"/>
      <c r="P470"/>
      <c r="Q470" s="2"/>
    </row>
    <row r="471" spans="1:18" x14ac:dyDescent="0.25">
      <c r="A471" s="28" t="s">
        <v>1071</v>
      </c>
      <c r="B471" s="29" t="s">
        <v>697</v>
      </c>
      <c r="C471" s="29" t="s">
        <v>765</v>
      </c>
      <c r="D471" s="29" t="s">
        <v>765</v>
      </c>
      <c r="E471" s="29" t="s">
        <v>984</v>
      </c>
      <c r="F471" s="2">
        <v>1</v>
      </c>
      <c r="G471" s="2">
        <f>VLOOKUP(A471,'[1]2025年发货标准产品透视表'!A:AF,31,FALSE)</f>
        <v>147</v>
      </c>
      <c r="H471" s="2">
        <f>VLOOKUP(A471,'[1]2025年发货标准产品透视表'!A:AF,32,FALSE)</f>
        <v>10</v>
      </c>
      <c r="I471" s="2">
        <f>VLOOKUP(A471,'[1]2025年发货标准产品透视表'!A:AD,29,FALSE)</f>
        <v>159</v>
      </c>
      <c r="J471" s="2">
        <f>VLOOKUP(A471,'[1]2025年发货标准产品透视表'!A:AD,30,FALSE)</f>
        <v>13</v>
      </c>
      <c r="K471" s="2" t="str">
        <f>VLOOKUP(A471,'[1]2025年发货标准产品透视表'!A:D,4,FALSE)</f>
        <v>ml</v>
      </c>
      <c r="L471"/>
      <c r="M471"/>
      <c r="O471" s="24">
        <f>G471/F471</f>
        <v>147</v>
      </c>
      <c r="P471" s="24">
        <f>CEILING(O471*1.5,10)</f>
        <v>230</v>
      </c>
      <c r="Q471" s="25" t="s">
        <v>975</v>
      </c>
      <c r="R471" t="s">
        <v>39</v>
      </c>
    </row>
    <row r="472" spans="1:18" x14ac:dyDescent="0.25">
      <c r="A472" s="28" t="s">
        <v>1072</v>
      </c>
      <c r="B472" s="29" t="s">
        <v>697</v>
      </c>
      <c r="C472" s="29" t="s">
        <v>698</v>
      </c>
      <c r="D472" s="29" t="s">
        <v>698</v>
      </c>
      <c r="E472" s="29" t="s">
        <v>982</v>
      </c>
      <c r="F472" s="32">
        <v>0.1</v>
      </c>
      <c r="G472" s="2">
        <f>VLOOKUP(A472,'[1]2025年发货标准产品透视表'!A:AF,31,FALSE)</f>
        <v>1.5</v>
      </c>
      <c r="H472" s="2">
        <f>VLOOKUP(A472,'[1]2025年发货标准产品透视表'!A:AF,32,FALSE)</f>
        <v>8</v>
      </c>
      <c r="I472" s="2">
        <f>VLOOKUP(A472,'[1]2025年发货标准产品透视表'!A:AD,29,FALSE)</f>
        <v>2.2999999999999998</v>
      </c>
      <c r="J472" s="2">
        <f>VLOOKUP(A472,'[1]2025年发货标准产品透视表'!A:AD,30,FALSE)</f>
        <v>12</v>
      </c>
      <c r="K472" s="2" t="str">
        <f>VLOOKUP(A472,'[1]2025年发货标准产品透视表'!A:D,4,FALSE)</f>
        <v>ml</v>
      </c>
      <c r="L472"/>
      <c r="M472"/>
      <c r="O472" s="24">
        <f>G472/F472</f>
        <v>15</v>
      </c>
      <c r="P472" s="24">
        <f>CEILING(O472*1.5,10)</f>
        <v>30</v>
      </c>
      <c r="Q472" s="25" t="s">
        <v>975</v>
      </c>
      <c r="R472" t="s">
        <v>39</v>
      </c>
    </row>
    <row r="473" spans="1:18" x14ac:dyDescent="0.25">
      <c r="A473" s="23" t="s">
        <v>1073</v>
      </c>
      <c r="B473" t="s">
        <v>697</v>
      </c>
      <c r="C473" t="s">
        <v>698</v>
      </c>
      <c r="D473" t="s">
        <v>698</v>
      </c>
      <c r="E473" t="s">
        <v>977</v>
      </c>
      <c r="F473" s="2">
        <v>1</v>
      </c>
      <c r="G473" s="2">
        <f>VLOOKUP(A473,'[1]2025年发货标准产品透视表'!A:AF,31,FALSE)</f>
        <v>201</v>
      </c>
      <c r="H473" s="2">
        <f>VLOOKUP(A473,'[1]2025年发货标准产品透视表'!A:AF,32,FALSE)</f>
        <v>24</v>
      </c>
      <c r="I473" s="2">
        <f>VLOOKUP(A473,'[1]2025年发货标准产品透视表'!A:AD,29,FALSE)</f>
        <v>537</v>
      </c>
      <c r="J473" s="2">
        <f>VLOOKUP(A473,'[1]2025年发货标准产品透视表'!A:AD,30,FALSE)</f>
        <v>53</v>
      </c>
      <c r="K473" s="2" t="str">
        <f>VLOOKUP(A473,'[1]2025年发货标准产品透视表'!A:D,4,FALSE)</f>
        <v>ml</v>
      </c>
      <c r="L473"/>
      <c r="M473"/>
      <c r="O473" s="24">
        <f>G473/F473</f>
        <v>201</v>
      </c>
      <c r="P473" s="24">
        <f>CEILING(O473*1.5,10)</f>
        <v>310</v>
      </c>
      <c r="Q473" s="25" t="s">
        <v>975</v>
      </c>
      <c r="R473" t="s">
        <v>39</v>
      </c>
    </row>
    <row r="474" spans="1:18" x14ac:dyDescent="0.25">
      <c r="A474" s="23" t="s">
        <v>1074</v>
      </c>
      <c r="B474" t="s">
        <v>697</v>
      </c>
      <c r="C474" t="s">
        <v>698</v>
      </c>
      <c r="D474" t="s">
        <v>698</v>
      </c>
      <c r="E474" t="s">
        <v>987</v>
      </c>
      <c r="F474" s="2">
        <v>5</v>
      </c>
      <c r="G474" s="2">
        <f>VLOOKUP(A474,'[1]2025年发货标准产品透视表'!A:AF,31,FALSE)</f>
        <v>450</v>
      </c>
      <c r="H474" s="2">
        <f>VLOOKUP(A474,'[1]2025年发货标准产品透视表'!A:AF,32,FALSE)</f>
        <v>8</v>
      </c>
      <c r="I474" s="2">
        <f>VLOOKUP(A474,'[1]2025年发货标准产品透视表'!A:AD,29,FALSE)</f>
        <v>485</v>
      </c>
      <c r="J474" s="2">
        <f>VLOOKUP(A474,'[1]2025年发货标准产品透视表'!A:AD,30,FALSE)</f>
        <v>12</v>
      </c>
      <c r="K474" s="2" t="str">
        <f>VLOOKUP(A474,'[1]2025年发货标准产品透视表'!A:D,4,FALSE)</f>
        <v>ml</v>
      </c>
      <c r="L474"/>
      <c r="M474"/>
      <c r="O474" s="24">
        <f>G474/F474</f>
        <v>90</v>
      </c>
      <c r="P474" s="24">
        <f>CEILING(O474*1.5,10)</f>
        <v>140</v>
      </c>
      <c r="Q474" s="25" t="s">
        <v>975</v>
      </c>
      <c r="R474" t="s">
        <v>39</v>
      </c>
    </row>
    <row r="475" spans="1:18" x14ac:dyDescent="0.25">
      <c r="A475" s="23" t="s">
        <v>1075</v>
      </c>
      <c r="B475" t="s">
        <v>692</v>
      </c>
      <c r="C475" t="s">
        <v>1076</v>
      </c>
      <c r="D475" t="s">
        <v>1076</v>
      </c>
      <c r="E475" t="s">
        <v>982</v>
      </c>
      <c r="F475" s="2">
        <v>0.1</v>
      </c>
      <c r="G475" s="2">
        <f>VLOOKUP(A475,'[1]2025年发货标准产品透视表'!A:AF,31,FALSE)</f>
        <v>0.1</v>
      </c>
      <c r="H475" s="2">
        <f>VLOOKUP(A475,'[1]2025年发货标准产品透视表'!A:AF,32,FALSE)</f>
        <v>1</v>
      </c>
      <c r="I475" s="2">
        <f>VLOOKUP(A475,'[1]2025年发货标准产品透视表'!A:AD,29,FALSE)</f>
        <v>0.3</v>
      </c>
      <c r="J475" s="2">
        <f>VLOOKUP(A475,'[1]2025年发货标准产品透视表'!A:AD,30,FALSE)</f>
        <v>2</v>
      </c>
      <c r="K475" s="2" t="str">
        <f>VLOOKUP(A475,'[1]2025年发货标准产品透视表'!A:D,4,FALSE)</f>
        <v>ml</v>
      </c>
      <c r="L475"/>
      <c r="M475"/>
      <c r="O475"/>
      <c r="P475"/>
      <c r="Q475" s="2"/>
    </row>
    <row r="476" spans="1:18" x14ac:dyDescent="0.25">
      <c r="A476" s="23" t="s">
        <v>1077</v>
      </c>
      <c r="B476" t="s">
        <v>692</v>
      </c>
      <c r="C476" t="s">
        <v>1076</v>
      </c>
      <c r="D476" t="s">
        <v>1076</v>
      </c>
      <c r="E476" t="s">
        <v>984</v>
      </c>
      <c r="F476" s="2">
        <v>1</v>
      </c>
      <c r="G476" s="2">
        <f>VLOOKUP(A476,'[1]2025年发货标准产品透视表'!A:AF,31,FALSE)</f>
        <v>5.5</v>
      </c>
      <c r="H476" s="2">
        <f>VLOOKUP(A476,'[1]2025年发货标准产品透视表'!A:AF,32,FALSE)</f>
        <v>2</v>
      </c>
      <c r="I476" s="2">
        <f>VLOOKUP(A476,'[1]2025年发货标准产品透视表'!A:AD,29,FALSE)</f>
        <v>40.5</v>
      </c>
      <c r="J476" s="2">
        <f>VLOOKUP(A476,'[1]2025年发货标准产品透视表'!A:AD,30,FALSE)</f>
        <v>5</v>
      </c>
      <c r="K476" s="2" t="str">
        <f>VLOOKUP(A476,'[1]2025年发货标准产品透视表'!A:D,4,FALSE)</f>
        <v>ml</v>
      </c>
      <c r="L476"/>
      <c r="M476"/>
      <c r="O476"/>
      <c r="P476"/>
      <c r="Q476" s="2"/>
    </row>
    <row r="477" spans="1:18" x14ac:dyDescent="0.25">
      <c r="A477" s="28" t="s">
        <v>1078</v>
      </c>
      <c r="B477" s="29" t="s">
        <v>697</v>
      </c>
      <c r="C477" s="29" t="s">
        <v>772</v>
      </c>
      <c r="D477" s="29" t="s">
        <v>772</v>
      </c>
      <c r="E477" s="29" t="s">
        <v>982</v>
      </c>
      <c r="F477" s="2">
        <v>0.1</v>
      </c>
      <c r="G477" s="2">
        <f>VLOOKUP(A477,'[1]2025年发货标准产品透视表'!A:AF,31,FALSE)</f>
        <v>0.49</v>
      </c>
      <c r="H477" s="2">
        <f>VLOOKUP(A477,'[1]2025年发货标准产品透视表'!A:AF,32,FALSE)</f>
        <v>4</v>
      </c>
      <c r="I477" s="2">
        <f>VLOOKUP(A477,'[1]2025年发货标准产品透视表'!A:AD,29,FALSE)</f>
        <v>0.79</v>
      </c>
      <c r="J477" s="2">
        <f>VLOOKUP(A477,'[1]2025年发货标准产品透视表'!A:AD,30,FALSE)</f>
        <v>6</v>
      </c>
      <c r="K477" s="2" t="str">
        <f>VLOOKUP(A477,'[1]2025年发货标准产品透视表'!A:D,4,FALSE)</f>
        <v>ml</v>
      </c>
      <c r="L477"/>
      <c r="M477"/>
      <c r="O477" s="24">
        <f>G477/F477</f>
        <v>4.8999999999999995</v>
      </c>
      <c r="P477" s="24">
        <f>CEILING(O477*1.5,10)</f>
        <v>10</v>
      </c>
      <c r="Q477" s="25" t="s">
        <v>975</v>
      </c>
      <c r="R477" t="s">
        <v>39</v>
      </c>
    </row>
    <row r="478" spans="1:18" x14ac:dyDescent="0.25">
      <c r="A478" s="28" t="s">
        <v>1079</v>
      </c>
      <c r="B478" s="29" t="s">
        <v>697</v>
      </c>
      <c r="C478" s="29" t="s">
        <v>772</v>
      </c>
      <c r="D478" s="29" t="s">
        <v>772</v>
      </c>
      <c r="E478" s="29" t="s">
        <v>984</v>
      </c>
      <c r="F478" s="2">
        <v>1</v>
      </c>
      <c r="G478" s="2">
        <f>VLOOKUP(A478,'[1]2025年发货标准产品透视表'!A:AF,31,FALSE)</f>
        <v>30</v>
      </c>
      <c r="H478" s="2">
        <f>VLOOKUP(A478,'[1]2025年发货标准产品透视表'!A:AF,32,FALSE)</f>
        <v>7</v>
      </c>
      <c r="I478" s="2">
        <f>VLOOKUP(A478,'[1]2025年发货标准产品透视表'!A:AD,29,FALSE)</f>
        <v>44</v>
      </c>
      <c r="J478" s="2">
        <f>VLOOKUP(A478,'[1]2025年发货标准产品透视表'!A:AD,30,FALSE)</f>
        <v>9</v>
      </c>
      <c r="K478" s="2" t="str">
        <f>VLOOKUP(A478,'[1]2025年发货标准产品透视表'!A:D,4,FALSE)</f>
        <v>ml</v>
      </c>
      <c r="L478"/>
      <c r="M478"/>
      <c r="O478" s="24">
        <f>G478/F478</f>
        <v>30</v>
      </c>
      <c r="P478" s="24">
        <f>CEILING(O478*1.5,10)</f>
        <v>50</v>
      </c>
      <c r="Q478" s="25" t="s">
        <v>975</v>
      </c>
      <c r="R478" t="s">
        <v>39</v>
      </c>
    </row>
    <row r="479" spans="1:18" x14ac:dyDescent="0.25">
      <c r="A479" s="23" t="s">
        <v>1080</v>
      </c>
      <c r="B479" t="s">
        <v>697</v>
      </c>
      <c r="C479" t="s">
        <v>772</v>
      </c>
      <c r="D479" t="s">
        <v>772</v>
      </c>
      <c r="E479" t="s">
        <v>1081</v>
      </c>
      <c r="F479" s="2">
        <v>5</v>
      </c>
      <c r="G479" s="2">
        <f>VLOOKUP(A479,'[1]2025年发货标准产品透视表'!A:AF,31,FALSE)</f>
        <v>0</v>
      </c>
      <c r="H479" s="2">
        <f>VLOOKUP(A479,'[1]2025年发货标准产品透视表'!A:AF,32,FALSE)</f>
        <v>0</v>
      </c>
      <c r="I479" s="2">
        <f>VLOOKUP(A479,'[1]2025年发货标准产品透视表'!A:AD,29,FALSE)</f>
        <v>50</v>
      </c>
      <c r="J479" s="2">
        <f>VLOOKUP(A479,'[1]2025年发货标准产品透视表'!A:AD,30,FALSE)</f>
        <v>3</v>
      </c>
      <c r="K479" s="2" t="str">
        <f>VLOOKUP(A479,'[1]2025年发货标准产品透视表'!A:D,4,FALSE)</f>
        <v>ml</v>
      </c>
      <c r="L479"/>
      <c r="M479"/>
      <c r="O479"/>
      <c r="P479"/>
      <c r="Q479" s="2"/>
    </row>
    <row r="480" spans="1:18" x14ac:dyDescent="0.25">
      <c r="A480" s="23" t="s">
        <v>1082</v>
      </c>
      <c r="B480" t="s">
        <v>633</v>
      </c>
      <c r="C480" t="s">
        <v>634</v>
      </c>
      <c r="D480" t="s">
        <v>634</v>
      </c>
      <c r="E480" t="s">
        <v>982</v>
      </c>
      <c r="F480" s="2">
        <v>0.1</v>
      </c>
      <c r="G480" s="2">
        <f>VLOOKUP(A480,'[1]2025年发货标准产品透视表'!A:AF,31,FALSE)</f>
        <v>3.3000000000000003</v>
      </c>
      <c r="H480" s="2">
        <f>VLOOKUP(A480,'[1]2025年发货标准产品透视表'!A:AF,32,FALSE)</f>
        <v>5</v>
      </c>
      <c r="I480" s="2">
        <f>VLOOKUP(A480,'[1]2025年发货标准产品透视表'!A:AD,29,FALSE)</f>
        <v>3.6</v>
      </c>
      <c r="J480" s="2">
        <f>VLOOKUP(A480,'[1]2025年发货标准产品透视表'!A:AD,30,FALSE)</f>
        <v>7</v>
      </c>
      <c r="K480" s="2" t="str">
        <f>VLOOKUP(A480,'[1]2025年发货标准产品透视表'!A:D,4,FALSE)</f>
        <v>ml</v>
      </c>
      <c r="L480"/>
      <c r="M480"/>
      <c r="O480" s="24">
        <f>G480/F480</f>
        <v>33</v>
      </c>
      <c r="P480" s="24">
        <f>CEILING(O480*1.5,10)</f>
        <v>50</v>
      </c>
      <c r="Q480" s="25" t="s">
        <v>975</v>
      </c>
      <c r="R480" t="s">
        <v>39</v>
      </c>
    </row>
    <row r="481" spans="1:18" x14ac:dyDescent="0.25">
      <c r="A481" s="23" t="s">
        <v>1083</v>
      </c>
      <c r="B481" t="s">
        <v>633</v>
      </c>
      <c r="C481" t="s">
        <v>634</v>
      </c>
      <c r="D481" t="s">
        <v>634</v>
      </c>
      <c r="E481" t="s">
        <v>984</v>
      </c>
      <c r="F481" s="2">
        <v>1</v>
      </c>
      <c r="G481" s="2">
        <f>VLOOKUP(A481,'[1]2025年发货标准产品透视表'!A:AF,31,FALSE)</f>
        <v>1</v>
      </c>
      <c r="H481" s="2">
        <f>VLOOKUP(A481,'[1]2025年发货标准产品透视表'!A:AF,32,FALSE)</f>
        <v>1</v>
      </c>
      <c r="I481" s="2">
        <f>VLOOKUP(A481,'[1]2025年发货标准产品透视表'!A:AD,29,FALSE)</f>
        <v>98</v>
      </c>
      <c r="J481" s="2">
        <f>VLOOKUP(A481,'[1]2025年发货标准产品透视表'!A:AD,30,FALSE)</f>
        <v>4</v>
      </c>
      <c r="K481" s="2" t="str">
        <f>VLOOKUP(A481,'[1]2025年发货标准产品透视表'!A:D,4,FALSE)</f>
        <v>ml</v>
      </c>
      <c r="L481"/>
      <c r="M481"/>
      <c r="O481"/>
      <c r="P481"/>
      <c r="Q481" s="2"/>
    </row>
    <row r="482" spans="1:18" x14ac:dyDescent="0.25">
      <c r="A482" s="23" t="s">
        <v>1084</v>
      </c>
      <c r="B482" t="s">
        <v>639</v>
      </c>
      <c r="C482" t="s">
        <v>640</v>
      </c>
      <c r="D482" t="s">
        <v>640</v>
      </c>
      <c r="G482" s="2">
        <f>VLOOKUP(A482,'[1]2025年发货标准产品透视表'!A:AF,31,FALSE)</f>
        <v>2</v>
      </c>
      <c r="H482" s="2">
        <f>VLOOKUP(A482,'[1]2025年发货标准产品透视表'!A:AF,32,FALSE)</f>
        <v>1</v>
      </c>
      <c r="I482" s="2">
        <f>VLOOKUP(A482,'[1]2025年发货标准产品透视表'!A:AD,29,FALSE)</f>
        <v>2</v>
      </c>
      <c r="J482" s="2">
        <f>VLOOKUP(A482,'[1]2025年发货标准产品透视表'!A:AD,30,FALSE)</f>
        <v>1</v>
      </c>
      <c r="K482" s="2" t="str">
        <f>VLOOKUP(A482,'[1]2025年发货标准产品透视表'!A:D,4,FALSE)</f>
        <v>ml</v>
      </c>
      <c r="L482"/>
      <c r="M482"/>
      <c r="O482"/>
      <c r="P482"/>
      <c r="Q482" s="2"/>
    </row>
    <row r="483" spans="1:18" x14ac:dyDescent="0.25">
      <c r="A483" s="23" t="s">
        <v>1085</v>
      </c>
      <c r="B483" t="s">
        <v>1086</v>
      </c>
      <c r="C483" t="s">
        <v>656</v>
      </c>
      <c r="D483" t="s">
        <v>656</v>
      </c>
      <c r="G483" s="2">
        <f>VLOOKUP(A483,'[1]2025年发货标准产品透视表'!A:AF,31,FALSE)</f>
        <v>0.2</v>
      </c>
      <c r="H483" s="2">
        <f>VLOOKUP(A483,'[1]2025年发货标准产品透视表'!A:AF,32,FALSE)</f>
        <v>1</v>
      </c>
      <c r="I483" s="2">
        <f>VLOOKUP(A483,'[1]2025年发货标准产品透视表'!A:AD,29,FALSE)</f>
        <v>0.2</v>
      </c>
      <c r="J483" s="2">
        <f>VLOOKUP(A483,'[1]2025年发货标准产品透视表'!A:AD,30,FALSE)</f>
        <v>1</v>
      </c>
      <c r="K483" s="2" t="str">
        <f>VLOOKUP(A483,'[1]2025年发货标准产品透视表'!A:D,4,FALSE)</f>
        <v>ml</v>
      </c>
      <c r="L483"/>
      <c r="M483"/>
      <c r="O483"/>
      <c r="P483"/>
      <c r="Q483" s="2"/>
    </row>
    <row r="484" spans="1:18" x14ac:dyDescent="0.25">
      <c r="A484" s="28" t="s">
        <v>1087</v>
      </c>
      <c r="B484" s="29" t="s">
        <v>1088</v>
      </c>
      <c r="C484" s="29" t="s">
        <v>1089</v>
      </c>
      <c r="D484" s="29" t="s">
        <v>1089</v>
      </c>
      <c r="E484" s="29" t="s">
        <v>1090</v>
      </c>
      <c r="F484" s="32">
        <v>0.1</v>
      </c>
      <c r="G484" s="2">
        <f>VLOOKUP(A484,'[1]2025年发货标准产品透视表'!A:AF,31,FALSE)</f>
        <v>1</v>
      </c>
      <c r="H484" s="2">
        <f>VLOOKUP(A484,'[1]2025年发货标准产品透视表'!A:AF,32,FALSE)</f>
        <v>6</v>
      </c>
      <c r="I484" s="2">
        <f>VLOOKUP(A484,'[1]2025年发货标准产品透视表'!A:AD,29,FALSE)</f>
        <v>1.9</v>
      </c>
      <c r="J484" s="2">
        <f>VLOOKUP(A484,'[1]2025年发货标准产品透视表'!A:AD,30,FALSE)</f>
        <v>11</v>
      </c>
      <c r="K484" s="2" t="str">
        <f>VLOOKUP(A484,'[1]2025年发货标准产品透视表'!A:D,4,FALSE)</f>
        <v>ml</v>
      </c>
      <c r="L484"/>
      <c r="M484"/>
      <c r="O484" s="24">
        <f>G484/F484</f>
        <v>10</v>
      </c>
      <c r="P484" s="24">
        <f>CEILING(O484*1.5,10)</f>
        <v>20</v>
      </c>
      <c r="Q484" s="25" t="s">
        <v>975</v>
      </c>
      <c r="R484" t="s">
        <v>39</v>
      </c>
    </row>
    <row r="485" spans="1:18" x14ac:dyDescent="0.25">
      <c r="A485" s="28" t="s">
        <v>1091</v>
      </c>
      <c r="B485" s="29" t="s">
        <v>1088</v>
      </c>
      <c r="C485" s="29" t="s">
        <v>1089</v>
      </c>
      <c r="D485" s="29" t="s">
        <v>1089</v>
      </c>
      <c r="E485" s="29" t="s">
        <v>958</v>
      </c>
      <c r="F485" s="32">
        <v>1</v>
      </c>
      <c r="G485" s="2">
        <f>VLOOKUP(A485,'[1]2025年发货标准产品透视表'!A:AF,31,FALSE)</f>
        <v>59</v>
      </c>
      <c r="H485" s="2">
        <f>VLOOKUP(A485,'[1]2025年发货标准产品透视表'!A:AF,32,FALSE)</f>
        <v>5</v>
      </c>
      <c r="I485" s="2">
        <f>VLOOKUP(A485,'[1]2025年发货标准产品透视表'!A:AD,29,FALSE)</f>
        <v>112</v>
      </c>
      <c r="J485" s="2">
        <f>VLOOKUP(A485,'[1]2025年发货标准产品透视表'!A:AD,30,FALSE)</f>
        <v>13</v>
      </c>
      <c r="K485" s="2" t="str">
        <f>VLOOKUP(A485,'[1]2025年发货标准产品透视表'!A:D,4,FALSE)</f>
        <v>ml</v>
      </c>
      <c r="L485"/>
      <c r="M485"/>
      <c r="O485" s="24">
        <f>G485/F485</f>
        <v>59</v>
      </c>
      <c r="P485" s="24">
        <f>CEILING(O485*1.5,10)</f>
        <v>90</v>
      </c>
      <c r="Q485" s="25" t="s">
        <v>975</v>
      </c>
      <c r="R485" t="s">
        <v>39</v>
      </c>
    </row>
    <row r="486" spans="1:18" x14ac:dyDescent="0.25">
      <c r="A486" s="23" t="s">
        <v>1092</v>
      </c>
      <c r="B486" t="s">
        <v>1088</v>
      </c>
      <c r="C486" t="s">
        <v>1089</v>
      </c>
      <c r="D486" t="s">
        <v>1089</v>
      </c>
      <c r="E486" t="s">
        <v>582</v>
      </c>
      <c r="F486" s="2">
        <v>5</v>
      </c>
      <c r="G486" s="2">
        <f>VLOOKUP(A486,'[1]2025年发货标准产品透视表'!A:AF,31,FALSE)</f>
        <v>30</v>
      </c>
      <c r="H486" s="2">
        <f>VLOOKUP(A486,'[1]2025年发货标准产品透视表'!A:AF,32,FALSE)</f>
        <v>1</v>
      </c>
      <c r="I486" s="2">
        <f>VLOOKUP(A486,'[1]2025年发货标准产品透视表'!A:AD,29,FALSE)</f>
        <v>45</v>
      </c>
      <c r="J486" s="2">
        <f>VLOOKUP(A486,'[1]2025年发货标准产品透视表'!A:AD,30,FALSE)</f>
        <v>3</v>
      </c>
      <c r="K486" s="2" t="str">
        <f>VLOOKUP(A486,'[1]2025年发货标准产品透视表'!A:D,4,FALSE)</f>
        <v>ml</v>
      </c>
      <c r="L486"/>
      <c r="M486"/>
      <c r="O486"/>
      <c r="P486"/>
      <c r="Q486" s="2"/>
    </row>
    <row r="487" spans="1:18" x14ac:dyDescent="0.25">
      <c r="A487" s="23" t="s">
        <v>1093</v>
      </c>
      <c r="B487" t="s">
        <v>1088</v>
      </c>
      <c r="C487" t="s">
        <v>1089</v>
      </c>
      <c r="D487" t="s">
        <v>1089</v>
      </c>
      <c r="G487" s="2">
        <f>VLOOKUP(A487,'[1]2025年发货标准产品透视表'!A:AF,31,FALSE)</f>
        <v>40</v>
      </c>
      <c r="H487" s="2">
        <f>VLOOKUP(A487,'[1]2025年发货标准产品透视表'!A:AF,32,FALSE)</f>
        <v>2</v>
      </c>
      <c r="I487" s="2">
        <f>VLOOKUP(A487,'[1]2025年发货标准产品透视表'!A:AD,29,FALSE)</f>
        <v>40</v>
      </c>
      <c r="J487" s="2">
        <f>VLOOKUP(A487,'[1]2025年发货标准产品透视表'!A:AD,30,FALSE)</f>
        <v>2</v>
      </c>
      <c r="K487" s="2" t="str">
        <f>VLOOKUP(A487,'[1]2025年发货标准产品透视表'!A:D,4,FALSE)</f>
        <v>ml</v>
      </c>
      <c r="L487"/>
      <c r="M487"/>
      <c r="O487"/>
      <c r="P487"/>
      <c r="Q487" s="2"/>
    </row>
    <row r="488" spans="1:18" x14ac:dyDescent="0.25">
      <c r="A488" s="23" t="s">
        <v>1094</v>
      </c>
      <c r="B488" t="s">
        <v>1088</v>
      </c>
      <c r="C488" t="s">
        <v>1095</v>
      </c>
      <c r="D488" t="s">
        <v>1095</v>
      </c>
      <c r="E488" t="s">
        <v>1096</v>
      </c>
      <c r="F488" s="2">
        <v>5</v>
      </c>
      <c r="G488" s="2">
        <f>VLOOKUP(A488,'[1]2025年发货标准产品透视表'!A:AF,31,FALSE)</f>
        <v>4.0359999999999996</v>
      </c>
      <c r="H488" s="2">
        <f>VLOOKUP(A488,'[1]2025年发货标准产品透视表'!A:AF,32,FALSE)</f>
        <v>1</v>
      </c>
      <c r="I488" s="2">
        <f>VLOOKUP(A488,'[1]2025年发货标准产品透视表'!A:AD,29,FALSE)</f>
        <v>4.0359999999999996</v>
      </c>
      <c r="J488" s="2">
        <f>VLOOKUP(A488,'[1]2025年发货标准产品透视表'!A:AD,30,FALSE)</f>
        <v>1</v>
      </c>
      <c r="K488" s="2" t="str">
        <f>VLOOKUP(A488,'[1]2025年发货标准产品透视表'!A:D,4,FALSE)</f>
        <v>ml</v>
      </c>
      <c r="L488"/>
      <c r="M488"/>
      <c r="O488"/>
      <c r="P488"/>
      <c r="Q488" s="2"/>
    </row>
    <row r="489" spans="1:18" x14ac:dyDescent="0.25">
      <c r="A489" s="23" t="s">
        <v>1097</v>
      </c>
      <c r="B489" t="s">
        <v>1088</v>
      </c>
      <c r="C489" t="s">
        <v>1095</v>
      </c>
      <c r="D489" t="s">
        <v>1095</v>
      </c>
      <c r="E489" t="s">
        <v>1098</v>
      </c>
      <c r="F489" s="2">
        <v>40</v>
      </c>
      <c r="G489" s="2">
        <f>VLOOKUP(A489,'[1]2025年发货标准产品透视表'!A:AF,31,FALSE)</f>
        <v>11.4</v>
      </c>
      <c r="H489" s="2">
        <f>VLOOKUP(A489,'[1]2025年发货标准产品透视表'!A:AF,32,FALSE)</f>
        <v>1</v>
      </c>
      <c r="I489" s="2">
        <f>VLOOKUP(A489,'[1]2025年发货标准产品透视表'!A:AD,29,FALSE)</f>
        <v>11.4</v>
      </c>
      <c r="J489" s="2">
        <f>VLOOKUP(A489,'[1]2025年发货标准产品透视表'!A:AD,30,FALSE)</f>
        <v>1</v>
      </c>
      <c r="K489" s="2" t="str">
        <f>VLOOKUP(A489,'[1]2025年发货标准产品透视表'!A:D,4,FALSE)</f>
        <v>ml</v>
      </c>
      <c r="L489"/>
      <c r="M489"/>
      <c r="O489"/>
      <c r="P489"/>
      <c r="Q489" s="2"/>
    </row>
    <row r="490" spans="1:18" x14ac:dyDescent="0.25">
      <c r="A490" s="23" t="s">
        <v>1099</v>
      </c>
      <c r="B490" t="s">
        <v>1088</v>
      </c>
      <c r="C490" t="s">
        <v>1089</v>
      </c>
      <c r="D490" t="s">
        <v>1100</v>
      </c>
      <c r="G490" s="2">
        <f>VLOOKUP(A490,'[1]2025年发货标准产品透视表'!A:AF,31,FALSE)</f>
        <v>0</v>
      </c>
      <c r="H490" s="2">
        <f>VLOOKUP(A490,'[1]2025年发货标准产品透视表'!A:AF,32,FALSE)</f>
        <v>0</v>
      </c>
      <c r="I490" s="2">
        <f>VLOOKUP(A490,'[1]2025年发货标准产品透视表'!A:AD,29,FALSE)</f>
        <v>20</v>
      </c>
      <c r="J490" s="2">
        <f>VLOOKUP(A490,'[1]2025年发货标准产品透视表'!A:AD,30,FALSE)</f>
        <v>1</v>
      </c>
      <c r="K490" s="2" t="str">
        <f>VLOOKUP(A490,'[1]2025年发货标准产品透视表'!A:D,4,FALSE)</f>
        <v>ml</v>
      </c>
      <c r="L490"/>
      <c r="M490"/>
      <c r="O490"/>
      <c r="P490"/>
      <c r="Q490" s="2"/>
    </row>
    <row r="491" spans="1:18" x14ac:dyDescent="0.25">
      <c r="A491" s="23" t="s">
        <v>1101</v>
      </c>
      <c r="B491" t="s">
        <v>1088</v>
      </c>
      <c r="C491" t="s">
        <v>1089</v>
      </c>
      <c r="D491" t="s">
        <v>1100</v>
      </c>
      <c r="G491" s="2">
        <f>VLOOKUP(A491,'[1]2025年发货标准产品透视表'!A:AF,31,FALSE)</f>
        <v>16</v>
      </c>
      <c r="H491" s="2">
        <f>VLOOKUP(A491,'[1]2025年发货标准产品透视表'!A:AF,32,FALSE)</f>
        <v>1</v>
      </c>
      <c r="I491" s="2">
        <f>VLOOKUP(A491,'[1]2025年发货标准产品透视表'!A:AD,29,FALSE)</f>
        <v>56</v>
      </c>
      <c r="J491" s="2">
        <f>VLOOKUP(A491,'[1]2025年发货标准产品透视表'!A:AD,30,FALSE)</f>
        <v>2</v>
      </c>
      <c r="K491" s="2" t="str">
        <f>VLOOKUP(A491,'[1]2025年发货标准产品透视表'!A:D,4,FALSE)</f>
        <v>ml</v>
      </c>
      <c r="L491"/>
      <c r="M491"/>
      <c r="O491"/>
      <c r="P491"/>
      <c r="Q491" s="2"/>
    </row>
    <row r="492" spans="1:18" x14ac:dyDescent="0.25">
      <c r="A492" s="23" t="s">
        <v>1102</v>
      </c>
      <c r="B492" t="s">
        <v>1088</v>
      </c>
      <c r="C492" t="s">
        <v>1089</v>
      </c>
      <c r="D492" t="s">
        <v>1089</v>
      </c>
      <c r="E492" t="s">
        <v>984</v>
      </c>
      <c r="F492" s="2">
        <v>1</v>
      </c>
      <c r="G492" s="2">
        <f>VLOOKUP(A492,'[1]2025年发货标准产品透视表'!A:AF,31,FALSE)</f>
        <v>20</v>
      </c>
      <c r="H492" s="2">
        <f>VLOOKUP(A492,'[1]2025年发货标准产品透视表'!A:AF,32,FALSE)</f>
        <v>3</v>
      </c>
      <c r="I492" s="2">
        <f>VLOOKUP(A492,'[1]2025年发货标准产品透视表'!A:AD,29,FALSE)</f>
        <v>20</v>
      </c>
      <c r="J492" s="2">
        <f>VLOOKUP(A492,'[1]2025年发货标准产品透视表'!A:AD,30,FALSE)</f>
        <v>3</v>
      </c>
      <c r="K492" s="2" t="str">
        <f>VLOOKUP(A492,'[1]2025年发货标准产品透视表'!A:D,4,FALSE)</f>
        <v>ml</v>
      </c>
      <c r="L492"/>
      <c r="M492"/>
      <c r="O492" s="24">
        <f>G492/F492</f>
        <v>20</v>
      </c>
      <c r="P492" s="24">
        <f>CEILING(O492*1.5,10)</f>
        <v>30</v>
      </c>
      <c r="Q492" s="25" t="s">
        <v>975</v>
      </c>
      <c r="R492" t="s">
        <v>39</v>
      </c>
    </row>
    <row r="493" spans="1:18" x14ac:dyDescent="0.25">
      <c r="A493" s="23" t="s">
        <v>1103</v>
      </c>
      <c r="B493" t="s">
        <v>1088</v>
      </c>
      <c r="C493" t="s">
        <v>1089</v>
      </c>
      <c r="D493" t="s">
        <v>1089</v>
      </c>
      <c r="E493" t="s">
        <v>1104</v>
      </c>
      <c r="F493" s="2">
        <v>30</v>
      </c>
      <c r="G493" s="2">
        <f>VLOOKUP(A493,'[1]2025年发货标准产品透视表'!A:AF,31,FALSE)</f>
        <v>0</v>
      </c>
      <c r="H493" s="2">
        <f>VLOOKUP(A493,'[1]2025年发货标准产品透视表'!A:AF,32,FALSE)</f>
        <v>0</v>
      </c>
      <c r="I493" s="2">
        <f>VLOOKUP(A493,'[1]2025年发货标准产品透视表'!A:AD,29,FALSE)</f>
        <v>15</v>
      </c>
      <c r="J493" s="2">
        <f>VLOOKUP(A493,'[1]2025年发货标准产品透视表'!A:AD,30,FALSE)</f>
        <v>1</v>
      </c>
      <c r="K493" s="2" t="str">
        <f>VLOOKUP(A493,'[1]2025年发货标准产品透视表'!A:D,4,FALSE)</f>
        <v>ml</v>
      </c>
      <c r="L493"/>
      <c r="M493"/>
      <c r="O493"/>
      <c r="P493"/>
      <c r="Q493" s="2"/>
    </row>
    <row r="494" spans="1:18" x14ac:dyDescent="0.25">
      <c r="A494" s="23" t="s">
        <v>1105</v>
      </c>
      <c r="B494" t="s">
        <v>1088</v>
      </c>
      <c r="C494" t="s">
        <v>1089</v>
      </c>
      <c r="D494" t="s">
        <v>1089</v>
      </c>
      <c r="G494" s="2">
        <f>VLOOKUP(A494,'[1]2025年发货标准产品透视表'!A:AF,31,FALSE)</f>
        <v>150</v>
      </c>
      <c r="H494" s="2">
        <f>VLOOKUP(A494,'[1]2025年发货标准产品透视表'!A:AF,32,FALSE)</f>
        <v>2</v>
      </c>
      <c r="I494" s="2">
        <f>VLOOKUP(A494,'[1]2025年发货标准产品透视表'!A:AD,29,FALSE)</f>
        <v>150</v>
      </c>
      <c r="J494" s="2">
        <f>VLOOKUP(A494,'[1]2025年发货标准产品透视表'!A:AD,30,FALSE)</f>
        <v>2</v>
      </c>
      <c r="K494" s="2" t="str">
        <f>VLOOKUP(A494,'[1]2025年发货标准产品透视表'!A:D,4,FALSE)</f>
        <v>ml</v>
      </c>
      <c r="L494"/>
      <c r="M494"/>
      <c r="O494"/>
      <c r="P494"/>
      <c r="Q494" s="2"/>
    </row>
    <row r="495" spans="1:18" x14ac:dyDescent="0.25">
      <c r="A495" s="28" t="s">
        <v>1106</v>
      </c>
      <c r="B495" s="29" t="s">
        <v>1107</v>
      </c>
      <c r="C495" s="29" t="s">
        <v>1108</v>
      </c>
      <c r="D495" s="29" t="s">
        <v>1108</v>
      </c>
      <c r="E495" s="29" t="s">
        <v>1090</v>
      </c>
      <c r="F495" s="2">
        <v>0.1</v>
      </c>
      <c r="G495" s="2">
        <f>VLOOKUP(A495,'[1]2025年发货标准产品透视表'!A:AF,31,FALSE)</f>
        <v>1.2</v>
      </c>
      <c r="H495" s="2">
        <f>VLOOKUP(A495,'[1]2025年发货标准产品透视表'!A:AF,32,FALSE)</f>
        <v>9</v>
      </c>
      <c r="I495" s="2">
        <f>VLOOKUP(A495,'[1]2025年发货标准产品透视表'!A:AD,29,FALSE)</f>
        <v>2.4</v>
      </c>
      <c r="J495" s="2">
        <f>VLOOKUP(A495,'[1]2025年发货标准产品透视表'!A:AD,30,FALSE)</f>
        <v>19</v>
      </c>
      <c r="K495" s="2" t="str">
        <f>VLOOKUP(A495,'[1]2025年发货标准产品透视表'!A:D,4,FALSE)</f>
        <v>ml</v>
      </c>
      <c r="L495"/>
      <c r="M495"/>
      <c r="O495" s="24">
        <f>G495/F495</f>
        <v>11.999999999999998</v>
      </c>
      <c r="P495" s="24">
        <f>CEILING(O495*1.5,10)</f>
        <v>20</v>
      </c>
      <c r="Q495" s="25" t="s">
        <v>975</v>
      </c>
      <c r="R495" t="s">
        <v>39</v>
      </c>
    </row>
    <row r="496" spans="1:18" x14ac:dyDescent="0.25">
      <c r="A496" s="28" t="s">
        <v>1109</v>
      </c>
      <c r="B496" s="29" t="s">
        <v>1107</v>
      </c>
      <c r="C496" s="29" t="s">
        <v>1108</v>
      </c>
      <c r="D496" s="29" t="s">
        <v>1108</v>
      </c>
      <c r="E496" s="29" t="s">
        <v>958</v>
      </c>
      <c r="F496" s="2">
        <v>1</v>
      </c>
      <c r="G496" s="2">
        <f>VLOOKUP(A496,'[1]2025年发货标准产品透视表'!A:AF,31,FALSE)</f>
        <v>82</v>
      </c>
      <c r="H496" s="2">
        <f>VLOOKUP(A496,'[1]2025年发货标准产品透视表'!A:AF,32,FALSE)</f>
        <v>7</v>
      </c>
      <c r="I496" s="2">
        <f>VLOOKUP(A496,'[1]2025年发货标准产品透视表'!A:AD,29,FALSE)</f>
        <v>135</v>
      </c>
      <c r="J496" s="2">
        <f>VLOOKUP(A496,'[1]2025年发货标准产品透视表'!A:AD,30,FALSE)</f>
        <v>18</v>
      </c>
      <c r="K496" s="2" t="str">
        <f>VLOOKUP(A496,'[1]2025年发货标准产品透视表'!A:D,4,FALSE)</f>
        <v>ml</v>
      </c>
      <c r="L496"/>
      <c r="M496"/>
      <c r="O496" s="24">
        <f>G496/F496</f>
        <v>82</v>
      </c>
      <c r="P496" s="24">
        <f>CEILING(O496*1.5,10)</f>
        <v>130</v>
      </c>
      <c r="Q496" s="25" t="s">
        <v>975</v>
      </c>
      <c r="R496" t="s">
        <v>39</v>
      </c>
    </row>
    <row r="497" spans="1:18" x14ac:dyDescent="0.25">
      <c r="A497" s="23" t="s">
        <v>1110</v>
      </c>
      <c r="B497" t="s">
        <v>1107</v>
      </c>
      <c r="C497" t="s">
        <v>1108</v>
      </c>
      <c r="D497" t="s">
        <v>1108</v>
      </c>
      <c r="E497" t="s">
        <v>582</v>
      </c>
      <c r="F497" s="2">
        <v>5</v>
      </c>
      <c r="G497" s="2">
        <f>VLOOKUP(A497,'[1]2025年发货标准产品透视表'!A:AF,31,FALSE)</f>
        <v>191</v>
      </c>
      <c r="H497" s="2">
        <f>VLOOKUP(A497,'[1]2025年发货标准产品透视表'!A:AF,32,FALSE)</f>
        <v>6</v>
      </c>
      <c r="I497" s="2">
        <f>VLOOKUP(A497,'[1]2025年发货标准产品透视表'!A:AD,29,FALSE)</f>
        <v>221</v>
      </c>
      <c r="J497" s="2">
        <f>VLOOKUP(A497,'[1]2025年发货标准产品透视表'!A:AD,30,FALSE)</f>
        <v>7</v>
      </c>
      <c r="K497" s="2" t="str">
        <f>VLOOKUP(A497,'[1]2025年发货标准产品透视表'!A:D,4,FALSE)</f>
        <v>ml</v>
      </c>
      <c r="L497"/>
      <c r="M497"/>
      <c r="O497" s="24">
        <f>G497/F497</f>
        <v>38.200000000000003</v>
      </c>
      <c r="P497" s="24">
        <f>CEILING(O497*1.5,10)</f>
        <v>60</v>
      </c>
      <c r="Q497" s="25" t="s">
        <v>975</v>
      </c>
      <c r="R497" t="s">
        <v>39</v>
      </c>
    </row>
    <row r="498" spans="1:18" x14ac:dyDescent="0.25">
      <c r="A498" s="23" t="s">
        <v>1111</v>
      </c>
      <c r="B498" t="s">
        <v>1107</v>
      </c>
      <c r="C498" t="s">
        <v>1112</v>
      </c>
      <c r="D498" t="s">
        <v>1112</v>
      </c>
      <c r="E498" t="s">
        <v>958</v>
      </c>
      <c r="F498" s="2">
        <v>1</v>
      </c>
      <c r="G498" s="2">
        <f>VLOOKUP(A498,'[1]2025年发货标准产品透视表'!A:AF,31,FALSE)</f>
        <v>0.5</v>
      </c>
      <c r="H498" s="2">
        <f>VLOOKUP(A498,'[1]2025年发货标准产品透视表'!A:AF,32,FALSE)</f>
        <v>4</v>
      </c>
      <c r="I498" s="2">
        <f>VLOOKUP(A498,'[1]2025年发货标准产品透视表'!A:AD,29,FALSE)</f>
        <v>0.5</v>
      </c>
      <c r="J498" s="2">
        <f>VLOOKUP(A498,'[1]2025年发货标准产品透视表'!A:AD,30,FALSE)</f>
        <v>4</v>
      </c>
      <c r="K498" s="2" t="str">
        <f>VLOOKUP(A498,'[1]2025年发货标准产品透视表'!A:D,4,FALSE)</f>
        <v>ml</v>
      </c>
      <c r="L498"/>
      <c r="M498"/>
      <c r="O498" s="24">
        <f>G498/F498</f>
        <v>0.5</v>
      </c>
      <c r="P498" s="24">
        <f>CEILING(O498*1.5,10)</f>
        <v>10</v>
      </c>
      <c r="Q498" s="25" t="s">
        <v>975</v>
      </c>
      <c r="R498" t="s">
        <v>39</v>
      </c>
    </row>
    <row r="499" spans="1:18" x14ac:dyDescent="0.25">
      <c r="A499" s="23" t="s">
        <v>1113</v>
      </c>
      <c r="B499" t="s">
        <v>1107</v>
      </c>
      <c r="C499" t="s">
        <v>1114</v>
      </c>
      <c r="D499" t="s">
        <v>1114</v>
      </c>
      <c r="E499" t="s">
        <v>1115</v>
      </c>
      <c r="F499" s="2">
        <v>1</v>
      </c>
      <c r="G499" s="2">
        <f>VLOOKUP(A499,'[1]2025年发货标准产品透视表'!A:AF,31,FALSE)</f>
        <v>6</v>
      </c>
      <c r="H499" s="2">
        <f>VLOOKUP(A499,'[1]2025年发货标准产品透视表'!A:AF,32,FALSE)</f>
        <v>1</v>
      </c>
      <c r="I499" s="2">
        <f>VLOOKUP(A499,'[1]2025年发货标准产品透视表'!A:AD,29,FALSE)</f>
        <v>6</v>
      </c>
      <c r="J499" s="2">
        <f>VLOOKUP(A499,'[1]2025年发货标准产品透视表'!A:AD,30,FALSE)</f>
        <v>1</v>
      </c>
      <c r="K499" s="2" t="str">
        <f>VLOOKUP(A499,'[1]2025年发货标准产品透视表'!A:D,4,FALSE)</f>
        <v>ml</v>
      </c>
      <c r="L499"/>
      <c r="M499"/>
      <c r="O499"/>
      <c r="P499"/>
      <c r="Q499" s="2"/>
    </row>
    <row r="500" spans="1:18" x14ac:dyDescent="0.25">
      <c r="A500" s="28" t="s">
        <v>1116</v>
      </c>
      <c r="B500" s="29" t="s">
        <v>1117</v>
      </c>
      <c r="C500" s="29" t="s">
        <v>1118</v>
      </c>
      <c r="D500" s="29" t="s">
        <v>1118</v>
      </c>
      <c r="E500" s="29" t="s">
        <v>1090</v>
      </c>
      <c r="F500" s="2">
        <v>0.1</v>
      </c>
      <c r="G500" s="2">
        <f>VLOOKUP(A500,'[1]2025年发货标准产品透视表'!A:AF,31,FALSE)</f>
        <v>7.8999999999999995</v>
      </c>
      <c r="H500" s="2">
        <f>VLOOKUP(A500,'[1]2025年发货标准产品透视表'!A:AF,32,FALSE)</f>
        <v>14</v>
      </c>
      <c r="I500" s="2">
        <f>VLOOKUP(A500,'[1]2025年发货标准产品透视表'!A:AD,29,FALSE)</f>
        <v>8.5</v>
      </c>
      <c r="J500" s="2">
        <f>VLOOKUP(A500,'[1]2025年发货标准产品透视表'!A:AD,30,FALSE)</f>
        <v>19</v>
      </c>
      <c r="K500" s="2" t="str">
        <f>VLOOKUP(A500,'[1]2025年发货标准产品透视表'!A:D,4,FALSE)</f>
        <v>ml</v>
      </c>
      <c r="L500"/>
      <c r="M500"/>
      <c r="O500" s="24">
        <f>G500/F500</f>
        <v>78.999999999999986</v>
      </c>
      <c r="P500" s="24">
        <f>CEILING(O500*1.5,10)</f>
        <v>120</v>
      </c>
      <c r="Q500" s="25" t="s">
        <v>975</v>
      </c>
      <c r="R500" t="s">
        <v>39</v>
      </c>
    </row>
    <row r="501" spans="1:18" x14ac:dyDescent="0.25">
      <c r="A501" s="28" t="s">
        <v>1119</v>
      </c>
      <c r="B501" s="29" t="s">
        <v>1117</v>
      </c>
      <c r="C501" s="29" t="s">
        <v>1118</v>
      </c>
      <c r="D501" s="29" t="s">
        <v>1118</v>
      </c>
      <c r="E501" s="29" t="s">
        <v>958</v>
      </c>
      <c r="F501" s="2">
        <v>1</v>
      </c>
      <c r="G501" s="2">
        <f>VLOOKUP(A501,'[1]2025年发货标准产品透视表'!A:AF,31,FALSE)</f>
        <v>20</v>
      </c>
      <c r="H501" s="2">
        <f>VLOOKUP(A501,'[1]2025年发货标准产品透视表'!A:AF,32,FALSE)</f>
        <v>6</v>
      </c>
      <c r="I501" s="2">
        <f>VLOOKUP(A501,'[1]2025年发货标准产品透视表'!A:AD,29,FALSE)</f>
        <v>63</v>
      </c>
      <c r="J501" s="2">
        <f>VLOOKUP(A501,'[1]2025年发货标准产品透视表'!A:AD,30,FALSE)</f>
        <v>14</v>
      </c>
      <c r="K501" s="2" t="str">
        <f>VLOOKUP(A501,'[1]2025年发货标准产品透视表'!A:D,4,FALSE)</f>
        <v>ml</v>
      </c>
      <c r="L501"/>
      <c r="M501"/>
      <c r="O501" s="24">
        <f>G501/F501</f>
        <v>20</v>
      </c>
      <c r="P501" s="24">
        <f>CEILING(O501*1.5,10)</f>
        <v>30</v>
      </c>
      <c r="Q501" s="25" t="s">
        <v>975</v>
      </c>
      <c r="R501" t="s">
        <v>39</v>
      </c>
    </row>
    <row r="502" spans="1:18" x14ac:dyDescent="0.25">
      <c r="A502" s="23" t="s">
        <v>1120</v>
      </c>
      <c r="B502" t="s">
        <v>1117</v>
      </c>
      <c r="C502" t="s">
        <v>1118</v>
      </c>
      <c r="D502" t="s">
        <v>1118</v>
      </c>
      <c r="G502" s="2">
        <f>VLOOKUP(A502,'[1]2025年发货标准产品透视表'!A:AF,31,FALSE)</f>
        <v>10</v>
      </c>
      <c r="H502" s="2">
        <f>VLOOKUP(A502,'[1]2025年发货标准产品透视表'!A:AF,32,FALSE)</f>
        <v>1</v>
      </c>
      <c r="I502" s="2">
        <f>VLOOKUP(A502,'[1]2025年发货标准产品透视表'!A:AD,29,FALSE)</f>
        <v>10</v>
      </c>
      <c r="J502" s="2">
        <f>VLOOKUP(A502,'[1]2025年发货标准产品透视表'!A:AD,30,FALSE)</f>
        <v>1</v>
      </c>
      <c r="K502" s="2" t="str">
        <f>VLOOKUP(A502,'[1]2025年发货标准产品透视表'!A:D,4,FALSE)</f>
        <v>ml</v>
      </c>
      <c r="L502"/>
      <c r="M502"/>
      <c r="O502"/>
      <c r="P502"/>
      <c r="Q502" s="2"/>
    </row>
    <row r="503" spans="1:18" x14ac:dyDescent="0.25">
      <c r="A503" s="23" t="s">
        <v>1121</v>
      </c>
      <c r="B503" t="s">
        <v>1117</v>
      </c>
      <c r="C503" t="s">
        <v>1122</v>
      </c>
      <c r="D503" t="s">
        <v>1122</v>
      </c>
      <c r="E503" t="s">
        <v>1123</v>
      </c>
      <c r="F503" s="2">
        <v>3</v>
      </c>
      <c r="G503" s="2">
        <f>VLOOKUP(A503,'[1]2025年发货标准产品透视表'!A:AF,31,FALSE)</f>
        <v>5.5</v>
      </c>
      <c r="H503" s="2">
        <f>VLOOKUP(A503,'[1]2025年发货标准产品透视表'!A:AF,32,FALSE)</f>
        <v>2</v>
      </c>
      <c r="I503" s="2">
        <f>VLOOKUP(A503,'[1]2025年发货标准产品透视表'!A:AD,29,FALSE)</f>
        <v>23.5</v>
      </c>
      <c r="J503" s="2">
        <f>VLOOKUP(A503,'[1]2025年发货标准产品透视表'!A:AD,30,FALSE)</f>
        <v>3</v>
      </c>
      <c r="K503" s="2" t="str">
        <f>VLOOKUP(A503,'[1]2025年发货标准产品透视表'!A:D,4,FALSE)</f>
        <v>ml</v>
      </c>
      <c r="L503"/>
      <c r="M503"/>
      <c r="O503"/>
      <c r="P503"/>
      <c r="Q503" s="2"/>
    </row>
    <row r="504" spans="1:18" x14ac:dyDescent="0.25">
      <c r="A504" s="28" t="s">
        <v>1124</v>
      </c>
      <c r="B504" s="29" t="s">
        <v>1125</v>
      </c>
      <c r="C504" s="29" t="s">
        <v>1126</v>
      </c>
      <c r="D504" s="29" t="s">
        <v>1126</v>
      </c>
      <c r="E504" s="29" t="s">
        <v>1090</v>
      </c>
      <c r="F504" s="32">
        <v>0.1</v>
      </c>
      <c r="G504" s="2">
        <f>VLOOKUP(A504,'[1]2025年发货标准产品透视表'!A:AF,31,FALSE)</f>
        <v>2.4</v>
      </c>
      <c r="H504" s="2">
        <f>VLOOKUP(A504,'[1]2025年发货标准产品透视表'!A:AF,32,FALSE)</f>
        <v>11</v>
      </c>
      <c r="I504" s="2">
        <f>VLOOKUP(A504,'[1]2025年发货标准产品透视表'!A:AD,29,FALSE)</f>
        <v>3</v>
      </c>
      <c r="J504" s="2">
        <f>VLOOKUP(A504,'[1]2025年发货标准产品透视表'!A:AD,30,FALSE)</f>
        <v>14</v>
      </c>
      <c r="K504" s="2" t="str">
        <f>VLOOKUP(A504,'[1]2025年发货标准产品透视表'!A:D,4,FALSE)</f>
        <v>ml</v>
      </c>
      <c r="L504"/>
      <c r="M504"/>
      <c r="O504" s="24">
        <f>G504/F504</f>
        <v>23.999999999999996</v>
      </c>
      <c r="P504" s="24">
        <f>CEILING(O504*1.5,10)</f>
        <v>40</v>
      </c>
      <c r="Q504" s="25" t="s">
        <v>975</v>
      </c>
      <c r="R504" t="s">
        <v>39</v>
      </c>
    </row>
    <row r="505" spans="1:18" x14ac:dyDescent="0.25">
      <c r="A505" s="23" t="s">
        <v>1127</v>
      </c>
      <c r="B505" t="s">
        <v>1125</v>
      </c>
      <c r="C505" t="s">
        <v>1126</v>
      </c>
      <c r="D505" t="s">
        <v>1126</v>
      </c>
      <c r="E505" t="s">
        <v>958</v>
      </c>
      <c r="F505" s="2">
        <v>1</v>
      </c>
      <c r="G505" s="2">
        <f>VLOOKUP(A505,'[1]2025年发货标准产品透视表'!A:AF,31,FALSE)</f>
        <v>1</v>
      </c>
      <c r="H505" s="2">
        <f>VLOOKUP(A505,'[1]2025年发货标准产品透视表'!A:AF,32,FALSE)</f>
        <v>1</v>
      </c>
      <c r="I505" s="2">
        <f>VLOOKUP(A505,'[1]2025年发货标准产品透视表'!A:AD,29,FALSE)</f>
        <v>1</v>
      </c>
      <c r="J505" s="2">
        <f>VLOOKUP(A505,'[1]2025年发货标准产品透视表'!A:AD,30,FALSE)</f>
        <v>1</v>
      </c>
      <c r="K505" s="2" t="str">
        <f>VLOOKUP(A505,'[1]2025年发货标准产品透视表'!A:D,4,FALSE)</f>
        <v>ml</v>
      </c>
      <c r="L505"/>
      <c r="M505"/>
      <c r="O505"/>
      <c r="P505"/>
      <c r="Q505" s="2"/>
    </row>
    <row r="506" spans="1:18" x14ac:dyDescent="0.25">
      <c r="A506" s="23" t="s">
        <v>1128</v>
      </c>
      <c r="B506" t="s">
        <v>1125</v>
      </c>
      <c r="C506" t="s">
        <v>1126</v>
      </c>
      <c r="D506" t="s">
        <v>1126</v>
      </c>
      <c r="E506" t="s">
        <v>582</v>
      </c>
      <c r="F506" s="2">
        <v>5</v>
      </c>
      <c r="G506" s="2">
        <f>VLOOKUP(A506,'[1]2025年发货标准产品透视表'!A:AF,31,FALSE)</f>
        <v>50</v>
      </c>
      <c r="H506" s="2">
        <f>VLOOKUP(A506,'[1]2025年发货标准产品透视表'!A:AF,32,FALSE)</f>
        <v>1</v>
      </c>
      <c r="I506" s="2">
        <f>VLOOKUP(A506,'[1]2025年发货标准产品透视表'!A:AD,29,FALSE)</f>
        <v>50</v>
      </c>
      <c r="J506" s="2">
        <f>VLOOKUP(A506,'[1]2025年发货标准产品透视表'!A:AD,30,FALSE)</f>
        <v>1</v>
      </c>
      <c r="K506" s="2" t="str">
        <f>VLOOKUP(A506,'[1]2025年发货标准产品透视表'!A:D,4,FALSE)</f>
        <v>ml</v>
      </c>
      <c r="L506"/>
      <c r="M506"/>
      <c r="O506"/>
      <c r="P506"/>
      <c r="Q506" s="2"/>
    </row>
    <row r="507" spans="1:18" x14ac:dyDescent="0.25">
      <c r="A507" s="23" t="s">
        <v>1129</v>
      </c>
      <c r="B507" t="s">
        <v>1130</v>
      </c>
      <c r="C507" t="s">
        <v>1131</v>
      </c>
      <c r="D507" t="s">
        <v>1131</v>
      </c>
      <c r="E507" t="s">
        <v>1090</v>
      </c>
      <c r="F507" s="2">
        <v>0.1</v>
      </c>
      <c r="G507" s="2">
        <f>VLOOKUP(A507,'[1]2025年发货标准产品透视表'!A:AF,31,FALSE)</f>
        <v>0.9</v>
      </c>
      <c r="H507" s="2">
        <f>VLOOKUP(A507,'[1]2025年发货标准产品透视表'!A:AF,32,FALSE)</f>
        <v>4</v>
      </c>
      <c r="I507" s="2">
        <f>VLOOKUP(A507,'[1]2025年发货标准产品透视表'!A:AD,29,FALSE)</f>
        <v>3.2</v>
      </c>
      <c r="J507" s="2">
        <f>VLOOKUP(A507,'[1]2025年发货标准产品透视表'!A:AD,30,FALSE)</f>
        <v>7</v>
      </c>
      <c r="K507" s="2" t="str">
        <f>VLOOKUP(A507,'[1]2025年发货标准产品透视表'!A:D,4,FALSE)</f>
        <v>ml</v>
      </c>
      <c r="L507"/>
      <c r="M507"/>
      <c r="O507" s="24">
        <f>G507/F507</f>
        <v>9</v>
      </c>
      <c r="P507" s="24">
        <f>CEILING(O507*1.5,10)</f>
        <v>20</v>
      </c>
      <c r="Q507" s="25" t="s">
        <v>975</v>
      </c>
      <c r="R507" t="s">
        <v>39</v>
      </c>
    </row>
    <row r="508" spans="1:18" x14ac:dyDescent="0.25">
      <c r="A508" s="23" t="s">
        <v>1132</v>
      </c>
      <c r="B508" t="s">
        <v>1130</v>
      </c>
      <c r="C508" t="s">
        <v>1131</v>
      </c>
      <c r="D508" t="s">
        <v>1131</v>
      </c>
      <c r="E508" t="s">
        <v>958</v>
      </c>
      <c r="F508" s="2">
        <v>1</v>
      </c>
      <c r="G508" s="2">
        <f>VLOOKUP(A508,'[1]2025年发货标准产品透视表'!A:AF,31,FALSE)</f>
        <v>127</v>
      </c>
      <c r="H508" s="2">
        <f>VLOOKUP(A508,'[1]2025年发货标准产品透视表'!A:AF,32,FALSE)</f>
        <v>14</v>
      </c>
      <c r="I508" s="2">
        <f>VLOOKUP(A508,'[1]2025年发货标准产品透视表'!A:AD,29,FALSE)</f>
        <v>369</v>
      </c>
      <c r="J508" s="2">
        <f>VLOOKUP(A508,'[1]2025年发货标准产品透视表'!A:AD,30,FALSE)</f>
        <v>49</v>
      </c>
      <c r="K508" s="2" t="str">
        <f>VLOOKUP(A508,'[1]2025年发货标准产品透视表'!A:D,4,FALSE)</f>
        <v>ml</v>
      </c>
      <c r="L508"/>
      <c r="M508"/>
      <c r="O508" s="24">
        <f>G508/F508</f>
        <v>127</v>
      </c>
      <c r="P508" s="24">
        <f>CEILING(O508*1.5,10)</f>
        <v>200</v>
      </c>
      <c r="Q508" s="25" t="s">
        <v>975</v>
      </c>
      <c r="R508" t="s">
        <v>39</v>
      </c>
    </row>
    <row r="509" spans="1:18" x14ac:dyDescent="0.25">
      <c r="A509" s="23" t="s">
        <v>1133</v>
      </c>
      <c r="B509" t="s">
        <v>1130</v>
      </c>
      <c r="C509" t="s">
        <v>1131</v>
      </c>
      <c r="D509" t="s">
        <v>1131</v>
      </c>
      <c r="E509" t="s">
        <v>582</v>
      </c>
      <c r="F509" s="2">
        <v>5</v>
      </c>
      <c r="G509" s="2">
        <f>VLOOKUP(A509,'[1]2025年发货标准产品透视表'!A:AF,31,FALSE)</f>
        <v>125</v>
      </c>
      <c r="H509" s="2">
        <f>VLOOKUP(A509,'[1]2025年发货标准产品透视表'!A:AF,32,FALSE)</f>
        <v>6</v>
      </c>
      <c r="I509" s="2">
        <f>VLOOKUP(A509,'[1]2025年发货标准产品透视表'!A:AD,29,FALSE)</f>
        <v>190</v>
      </c>
      <c r="J509" s="2">
        <f>VLOOKUP(A509,'[1]2025年发货标准产品透视表'!A:AD,30,FALSE)</f>
        <v>9</v>
      </c>
      <c r="K509" s="2" t="str">
        <f>VLOOKUP(A509,'[1]2025年发货标准产品透视表'!A:D,4,FALSE)</f>
        <v>ml</v>
      </c>
      <c r="L509"/>
      <c r="M509"/>
      <c r="O509" s="24">
        <f>G509/F509</f>
        <v>25</v>
      </c>
      <c r="P509" s="24">
        <f>CEILING(O509*1.5,10)</f>
        <v>40</v>
      </c>
      <c r="Q509" s="25" t="s">
        <v>975</v>
      </c>
      <c r="R509" t="s">
        <v>39</v>
      </c>
    </row>
    <row r="510" spans="1:18" x14ac:dyDescent="0.25">
      <c r="A510" s="23" t="s">
        <v>1134</v>
      </c>
      <c r="B510" t="s">
        <v>1135</v>
      </c>
      <c r="C510" t="s">
        <v>1136</v>
      </c>
      <c r="D510" t="s">
        <v>1137</v>
      </c>
      <c r="E510" t="s">
        <v>984</v>
      </c>
      <c r="F510" s="2">
        <v>1</v>
      </c>
      <c r="G510" s="2">
        <f>VLOOKUP(A510,'[1]2025年发货标准产品透视表'!A:AF,31,FALSE)</f>
        <v>26</v>
      </c>
      <c r="H510" s="2">
        <f>VLOOKUP(A510,'[1]2025年发货标准产品透视表'!A:AF,32,FALSE)</f>
        <v>4</v>
      </c>
      <c r="I510" s="2">
        <f>VLOOKUP(A510,'[1]2025年发货标准产品透视表'!A:AD,29,FALSE)</f>
        <v>49</v>
      </c>
      <c r="J510" s="2">
        <f>VLOOKUP(A510,'[1]2025年发货标准产品透视表'!A:AD,30,FALSE)</f>
        <v>6</v>
      </c>
      <c r="K510" s="2" t="str">
        <f>VLOOKUP(A510,'[1]2025年发货标准产品透视表'!A:D,4,FALSE)</f>
        <v>ml</v>
      </c>
      <c r="L510"/>
      <c r="M510"/>
      <c r="O510"/>
      <c r="P510"/>
      <c r="Q510" s="2"/>
    </row>
    <row r="511" spans="1:18" x14ac:dyDescent="0.25">
      <c r="A511" s="23" t="s">
        <v>1138</v>
      </c>
      <c r="B511" t="s">
        <v>1139</v>
      </c>
      <c r="C511" t="s">
        <v>1140</v>
      </c>
      <c r="D511" t="s">
        <v>1141</v>
      </c>
      <c r="E511" t="s">
        <v>984</v>
      </c>
      <c r="F511" s="2">
        <v>1</v>
      </c>
      <c r="G511" s="2">
        <f>VLOOKUP(A511,'[1]2025年发货标准产品透视表'!A:AF,31,FALSE)</f>
        <v>20</v>
      </c>
      <c r="H511" s="2">
        <f>VLOOKUP(A511,'[1]2025年发货标准产品透视表'!A:AF,32,FALSE)</f>
        <v>1</v>
      </c>
      <c r="I511" s="2">
        <f>VLOOKUP(A511,'[1]2025年发货标准产品透视表'!A:AD,29,FALSE)</f>
        <v>40</v>
      </c>
      <c r="J511" s="2">
        <f>VLOOKUP(A511,'[1]2025年发货标准产品透视表'!A:AD,30,FALSE)</f>
        <v>2</v>
      </c>
      <c r="K511" s="2" t="str">
        <f>VLOOKUP(A511,'[1]2025年发货标准产品透视表'!A:D,4,FALSE)</f>
        <v>ml</v>
      </c>
      <c r="L511"/>
      <c r="M511"/>
      <c r="O511"/>
      <c r="P511"/>
      <c r="Q511" s="2"/>
    </row>
    <row r="512" spans="1:18" x14ac:dyDescent="0.25">
      <c r="A512" s="23" t="s">
        <v>1142</v>
      </c>
      <c r="B512" t="s">
        <v>1139</v>
      </c>
      <c r="C512" t="s">
        <v>1140</v>
      </c>
      <c r="D512" t="s">
        <v>1141</v>
      </c>
      <c r="G512" s="2">
        <f>VLOOKUP(A512,'[1]2025年发货标准产品透视表'!A:AF,31,FALSE)</f>
        <v>50</v>
      </c>
      <c r="H512" s="2">
        <f>VLOOKUP(A512,'[1]2025年发货标准产品透视表'!A:AF,32,FALSE)</f>
        <v>1</v>
      </c>
      <c r="I512" s="2">
        <f>VLOOKUP(A512,'[1]2025年发货标准产品透视表'!A:AD,29,FALSE)</f>
        <v>50</v>
      </c>
      <c r="J512" s="2">
        <f>VLOOKUP(A512,'[1]2025年发货标准产品透视表'!A:AD,30,FALSE)</f>
        <v>1</v>
      </c>
      <c r="K512" s="2" t="str">
        <f>VLOOKUP(A512,'[1]2025年发货标准产品透视表'!A:D,4,FALSE)</f>
        <v>ml</v>
      </c>
      <c r="L512"/>
      <c r="M512"/>
      <c r="O512"/>
      <c r="P512"/>
      <c r="Q512" s="2"/>
    </row>
    <row r="513" spans="1:17" x14ac:dyDescent="0.25">
      <c r="A513" s="23" t="s">
        <v>1143</v>
      </c>
      <c r="B513" t="s">
        <v>1144</v>
      </c>
      <c r="C513" t="s">
        <v>1145</v>
      </c>
      <c r="D513" t="s">
        <v>1145</v>
      </c>
      <c r="E513" t="s">
        <v>53</v>
      </c>
      <c r="F513" s="2">
        <v>10000</v>
      </c>
      <c r="G513" s="2">
        <f>VLOOKUP(A513,'[1]2025年发货标准产品透视表'!A:AF,31,FALSE)</f>
        <v>0</v>
      </c>
      <c r="H513" s="2">
        <f>VLOOKUP(A513,'[1]2025年发货标准产品透视表'!A:AF,32,FALSE)</f>
        <v>0</v>
      </c>
      <c r="I513" s="2">
        <f>VLOOKUP(A513,'[1]2025年发货标准产品透视表'!A:AD,29,FALSE)</f>
        <v>350</v>
      </c>
      <c r="J513" s="2">
        <f>VLOOKUP(A513,'[1]2025年发货标准产品透视表'!A:AD,30,FALSE)</f>
        <v>2</v>
      </c>
      <c r="K513" s="2" t="str">
        <f>VLOOKUP(A513,'[1]2025年发货标准产品透视表'!A:D,4,FALSE)</f>
        <v>ml</v>
      </c>
      <c r="L513"/>
      <c r="M513"/>
      <c r="O513"/>
      <c r="P513"/>
      <c r="Q513" s="2"/>
    </row>
    <row r="514" spans="1:17" x14ac:dyDescent="0.25">
      <c r="A514" s="23" t="s">
        <v>1146</v>
      </c>
      <c r="B514" t="s">
        <v>1147</v>
      </c>
      <c r="C514" t="s">
        <v>1148</v>
      </c>
      <c r="D514" t="s">
        <v>1148</v>
      </c>
      <c r="E514" t="s">
        <v>1149</v>
      </c>
      <c r="F514" s="2">
        <v>6250</v>
      </c>
      <c r="G514" s="2">
        <f>VLOOKUP(A514,'[1]2025年发货标准产品透视表'!A:AF,31,FALSE)</f>
        <v>128</v>
      </c>
      <c r="H514" s="2">
        <f>VLOOKUP(A514,'[1]2025年发货标准产品透视表'!A:AF,32,FALSE)</f>
        <v>2</v>
      </c>
      <c r="I514" s="2">
        <f>VLOOKUP(A514,'[1]2025年发货标准产品透视表'!A:AD,29,FALSE)</f>
        <v>128</v>
      </c>
      <c r="J514" s="2">
        <f>VLOOKUP(A514,'[1]2025年发货标准产品透视表'!A:AD,30,FALSE)</f>
        <v>2</v>
      </c>
      <c r="K514" s="2" t="str">
        <f>VLOOKUP(A514,'[1]2025年发货标准产品透视表'!A:D,4,FALSE)</f>
        <v>ml</v>
      </c>
      <c r="L514"/>
      <c r="M514"/>
      <c r="O514"/>
      <c r="P514"/>
      <c r="Q514" s="2"/>
    </row>
    <row r="515" spans="1:17" x14ac:dyDescent="0.25">
      <c r="A515" s="23" t="s">
        <v>1150</v>
      </c>
      <c r="B515" t="s">
        <v>1151</v>
      </c>
      <c r="C515" t="s">
        <v>1152</v>
      </c>
      <c r="D515" t="s">
        <v>1153</v>
      </c>
      <c r="E515" t="s">
        <v>984</v>
      </c>
      <c r="F515" s="2">
        <v>1</v>
      </c>
      <c r="G515" s="2">
        <f>VLOOKUP(A515,'[1]2025年发货标准产品透视表'!A:AF,31,FALSE)</f>
        <v>20</v>
      </c>
      <c r="H515" s="2">
        <f>VLOOKUP(A515,'[1]2025年发货标准产品透视表'!A:AF,32,FALSE)</f>
        <v>1</v>
      </c>
      <c r="I515" s="2">
        <f>VLOOKUP(A515,'[1]2025年发货标准产品透视表'!A:AD,29,FALSE)</f>
        <v>20</v>
      </c>
      <c r="J515" s="2">
        <f>VLOOKUP(A515,'[1]2025年发货标准产品透视表'!A:AD,30,FALSE)</f>
        <v>1</v>
      </c>
      <c r="K515" s="2" t="str">
        <f>VLOOKUP(A515,'[1]2025年发货标准产品透视表'!A:D,4,FALSE)</f>
        <v>ml</v>
      </c>
      <c r="L515"/>
      <c r="M515"/>
      <c r="O515"/>
      <c r="P515"/>
      <c r="Q515" s="2"/>
    </row>
    <row r="516" spans="1:17" x14ac:dyDescent="0.25">
      <c r="A516" s="23" t="s">
        <v>1154</v>
      </c>
      <c r="B516" t="s">
        <v>1155</v>
      </c>
      <c r="C516" t="s">
        <v>1156</v>
      </c>
      <c r="D516" t="s">
        <v>1157</v>
      </c>
      <c r="G516" s="2">
        <f>VLOOKUP(A516,'[1]2025年发货标准产品透视表'!A:AF,31,FALSE)</f>
        <v>2.75</v>
      </c>
      <c r="H516" s="2">
        <f>VLOOKUP(A516,'[1]2025年发货标准产品透视表'!A:AF,32,FALSE)</f>
        <v>2</v>
      </c>
      <c r="I516" s="2">
        <f>VLOOKUP(A516,'[1]2025年发货标准产品透视表'!A:AD,29,FALSE)</f>
        <v>2.75</v>
      </c>
      <c r="J516" s="2">
        <f>VLOOKUP(A516,'[1]2025年发货标准产品透视表'!A:AD,30,FALSE)</f>
        <v>2</v>
      </c>
      <c r="K516" s="2" t="str">
        <f>VLOOKUP(A516,'[1]2025年发货标准产品透视表'!A:D,4,FALSE)</f>
        <v>ml</v>
      </c>
      <c r="L516"/>
      <c r="M516"/>
      <c r="O516"/>
      <c r="P516"/>
      <c r="Q516" s="2"/>
    </row>
    <row r="517" spans="1:17" x14ac:dyDescent="0.25">
      <c r="A517" s="23" t="s">
        <v>1158</v>
      </c>
      <c r="B517" t="s">
        <v>1155</v>
      </c>
      <c r="C517" t="s">
        <v>1156</v>
      </c>
      <c r="D517" t="s">
        <v>1157</v>
      </c>
      <c r="G517" s="2">
        <f>VLOOKUP(A517,'[1]2025年发货标准产品透视表'!A:AF,31,FALSE)</f>
        <v>4.2</v>
      </c>
      <c r="H517" s="2">
        <f>VLOOKUP(A517,'[1]2025年发货标准产品透视表'!A:AF,32,FALSE)</f>
        <v>2</v>
      </c>
      <c r="I517" s="2">
        <f>VLOOKUP(A517,'[1]2025年发货标准产品透视表'!A:AD,29,FALSE)</f>
        <v>6.2</v>
      </c>
      <c r="J517" s="2">
        <f>VLOOKUP(A517,'[1]2025年发货标准产品透视表'!A:AD,30,FALSE)</f>
        <v>3</v>
      </c>
      <c r="K517" s="2" t="str">
        <f>VLOOKUP(A517,'[1]2025年发货标准产品透视表'!A:D,4,FALSE)</f>
        <v>ml</v>
      </c>
      <c r="L517"/>
      <c r="M517"/>
      <c r="O517"/>
      <c r="P517"/>
      <c r="Q517" s="2"/>
    </row>
    <row r="518" spans="1:17" x14ac:dyDescent="0.25">
      <c r="A518" s="23" t="s">
        <v>1159</v>
      </c>
      <c r="B518" t="s">
        <v>1155</v>
      </c>
      <c r="C518" t="s">
        <v>1156</v>
      </c>
      <c r="D518" t="s">
        <v>1157</v>
      </c>
      <c r="G518" s="2">
        <f>VLOOKUP(A518,'[1]2025年发货标准产品透视表'!A:AF,31,FALSE)</f>
        <v>26</v>
      </c>
      <c r="H518" s="2">
        <f>VLOOKUP(A518,'[1]2025年发货标准产品透视表'!A:AF,32,FALSE)</f>
        <v>1</v>
      </c>
      <c r="I518" s="2">
        <f>VLOOKUP(A518,'[1]2025年发货标准产品透视表'!A:AD,29,FALSE)</f>
        <v>100</v>
      </c>
      <c r="J518" s="2">
        <f>VLOOKUP(A518,'[1]2025年发货标准产品透视表'!A:AD,30,FALSE)</f>
        <v>3</v>
      </c>
      <c r="K518" s="2" t="str">
        <f>VLOOKUP(A518,'[1]2025年发货标准产品透视表'!A:D,4,FALSE)</f>
        <v>ml</v>
      </c>
      <c r="L518"/>
      <c r="M518"/>
      <c r="O518"/>
      <c r="P518"/>
      <c r="Q518" s="2"/>
    </row>
    <row r="519" spans="1:17" x14ac:dyDescent="0.25">
      <c r="A519" s="23" t="s">
        <v>1160</v>
      </c>
      <c r="B519" t="s">
        <v>1161</v>
      </c>
      <c r="C519" t="s">
        <v>1162</v>
      </c>
      <c r="D519" t="s">
        <v>1163</v>
      </c>
      <c r="G519" s="2">
        <f>VLOOKUP(A519,'[1]2025年发货标准产品透视表'!A:AF,31,FALSE)</f>
        <v>0</v>
      </c>
      <c r="H519" s="2">
        <f>VLOOKUP(A519,'[1]2025年发货标准产品透视表'!A:AF,32,FALSE)</f>
        <v>0</v>
      </c>
      <c r="I519" s="2">
        <f>VLOOKUP(A519,'[1]2025年发货标准产品透视表'!A:AD,29,FALSE)</f>
        <v>7.5</v>
      </c>
      <c r="J519" s="2">
        <f>VLOOKUP(A519,'[1]2025年发货标准产品透视表'!A:AD,30,FALSE)</f>
        <v>2</v>
      </c>
      <c r="K519" s="2" t="str">
        <f>VLOOKUP(A519,'[1]2025年发货标准产品透视表'!A:D,4,FALSE)</f>
        <v>ml</v>
      </c>
      <c r="L519"/>
      <c r="M519"/>
      <c r="O519"/>
      <c r="P519"/>
      <c r="Q519" s="2"/>
    </row>
    <row r="520" spans="1:17" x14ac:dyDescent="0.25">
      <c r="A520" s="23" t="s">
        <v>1164</v>
      </c>
      <c r="B520" t="s">
        <v>1155</v>
      </c>
      <c r="C520" t="s">
        <v>1156</v>
      </c>
      <c r="D520" t="s">
        <v>1157</v>
      </c>
      <c r="G520" s="2">
        <f>VLOOKUP(A520,'[1]2025年发货标准产品透视表'!A:AF,31,FALSE)</f>
        <v>45</v>
      </c>
      <c r="H520" s="2">
        <f>VLOOKUP(A520,'[1]2025年发货标准产品透视表'!A:AF,32,FALSE)</f>
        <v>1</v>
      </c>
      <c r="I520" s="2">
        <f>VLOOKUP(A520,'[1]2025年发货标准产品透视表'!A:AD,29,FALSE)</f>
        <v>45</v>
      </c>
      <c r="J520" s="2">
        <f>VLOOKUP(A520,'[1]2025年发货标准产品透视表'!A:AD,30,FALSE)</f>
        <v>1</v>
      </c>
      <c r="K520" s="2" t="str">
        <f>VLOOKUP(A520,'[1]2025年发货标准产品透视表'!A:D,4,FALSE)</f>
        <v>ml</v>
      </c>
      <c r="L520"/>
      <c r="M520"/>
      <c r="O520"/>
      <c r="P520"/>
      <c r="Q520" s="2"/>
    </row>
    <row r="521" spans="1:17" x14ac:dyDescent="0.25">
      <c r="A521" s="23" t="s">
        <v>1165</v>
      </c>
      <c r="B521" t="s">
        <v>1166</v>
      </c>
      <c r="C521" t="s">
        <v>1167</v>
      </c>
      <c r="D521" t="s">
        <v>1167</v>
      </c>
      <c r="G521" s="2">
        <f>VLOOKUP(A521,'[1]2025年发货标准产品透视表'!A:AF,31,FALSE)</f>
        <v>0</v>
      </c>
      <c r="H521" s="2">
        <f>VLOOKUP(A521,'[1]2025年发货标准产品透视表'!A:AF,32,FALSE)</f>
        <v>0</v>
      </c>
      <c r="I521" s="2">
        <f>VLOOKUP(A521,'[1]2025年发货标准产品透视表'!A:AD,29,FALSE)</f>
        <v>20</v>
      </c>
      <c r="J521" s="2">
        <f>VLOOKUP(A521,'[1]2025年发货标准产品透视表'!A:AD,30,FALSE)</f>
        <v>1</v>
      </c>
      <c r="K521" s="2" t="str">
        <f>VLOOKUP(A521,'[1]2025年发货标准产品透视表'!A:D,4,FALSE)</f>
        <v>ml</v>
      </c>
      <c r="L521"/>
      <c r="M521"/>
      <c r="O521"/>
      <c r="P521"/>
      <c r="Q521" s="2"/>
    </row>
    <row r="522" spans="1:17" x14ac:dyDescent="0.25">
      <c r="A522" s="23" t="s">
        <v>1168</v>
      </c>
      <c r="B522" t="s">
        <v>1169</v>
      </c>
      <c r="C522" t="s">
        <v>1170</v>
      </c>
      <c r="D522" t="s">
        <v>1170</v>
      </c>
      <c r="E522" t="s">
        <v>984</v>
      </c>
      <c r="F522" s="2">
        <v>1</v>
      </c>
      <c r="G522" s="2">
        <f>VLOOKUP(A522,'[1]2025年发货标准产品透视表'!A:AF,31,FALSE)</f>
        <v>20</v>
      </c>
      <c r="H522" s="2">
        <f>VLOOKUP(A522,'[1]2025年发货标准产品透视表'!A:AF,32,FALSE)</f>
        <v>1</v>
      </c>
      <c r="I522" s="2">
        <f>VLOOKUP(A522,'[1]2025年发货标准产品透视表'!A:AD,29,FALSE)</f>
        <v>20</v>
      </c>
      <c r="J522" s="2">
        <f>VLOOKUP(A522,'[1]2025年发货标准产品透视表'!A:AD,30,FALSE)</f>
        <v>1</v>
      </c>
      <c r="K522" s="2" t="str">
        <f>VLOOKUP(A522,'[1]2025年发货标准产品透视表'!A:D,4,FALSE)</f>
        <v>ml</v>
      </c>
      <c r="L522"/>
      <c r="M522"/>
      <c r="O522"/>
      <c r="P522"/>
      <c r="Q522" s="2"/>
    </row>
    <row r="523" spans="1:17" x14ac:dyDescent="0.25">
      <c r="A523" s="23" t="s">
        <v>1171</v>
      </c>
      <c r="B523" t="s">
        <v>1169</v>
      </c>
      <c r="C523" t="s">
        <v>1170</v>
      </c>
      <c r="D523" t="s">
        <v>1170</v>
      </c>
      <c r="G523" s="2">
        <f>VLOOKUP(A523,'[1]2025年发货标准产品透视表'!A:AF,31,FALSE)</f>
        <v>100</v>
      </c>
      <c r="H523" s="2">
        <f>VLOOKUP(A523,'[1]2025年发货标准产品透视表'!A:AF,32,FALSE)</f>
        <v>1</v>
      </c>
      <c r="I523" s="2">
        <f>VLOOKUP(A523,'[1]2025年发货标准产品透视表'!A:AD,29,FALSE)</f>
        <v>100</v>
      </c>
      <c r="J523" s="2">
        <f>VLOOKUP(A523,'[1]2025年发货标准产品透视表'!A:AD,30,FALSE)</f>
        <v>1</v>
      </c>
      <c r="K523" s="2" t="str">
        <f>VLOOKUP(A523,'[1]2025年发货标准产品透视表'!A:D,4,FALSE)</f>
        <v>ml</v>
      </c>
      <c r="L523"/>
      <c r="M523"/>
      <c r="O523"/>
      <c r="P523"/>
      <c r="Q523" s="2"/>
    </row>
    <row r="524" spans="1:17" x14ac:dyDescent="0.25">
      <c r="A524" s="23" t="s">
        <v>1172</v>
      </c>
      <c r="B524" t="s">
        <v>1173</v>
      </c>
      <c r="C524" t="s">
        <v>1174</v>
      </c>
      <c r="D524" t="s">
        <v>1174</v>
      </c>
      <c r="G524" s="2">
        <f>VLOOKUP(A524,'[1]2025年发货标准产品透视表'!A:AF,31,FALSE)</f>
        <v>10</v>
      </c>
      <c r="H524" s="2">
        <f>VLOOKUP(A524,'[1]2025年发货标准产品透视表'!A:AF,32,FALSE)</f>
        <v>1</v>
      </c>
      <c r="I524" s="2">
        <f>VLOOKUP(A524,'[1]2025年发货标准产品透视表'!A:AD,29,FALSE)</f>
        <v>10</v>
      </c>
      <c r="J524" s="2">
        <f>VLOOKUP(A524,'[1]2025年发货标准产品透视表'!A:AD,30,FALSE)</f>
        <v>1</v>
      </c>
      <c r="K524" s="2" t="str">
        <f>VLOOKUP(A524,'[1]2025年发货标准产品透视表'!A:D,4,FALSE)</f>
        <v>ml</v>
      </c>
      <c r="L524"/>
      <c r="M524"/>
      <c r="O524"/>
      <c r="P524"/>
      <c r="Q524" s="2"/>
    </row>
    <row r="525" spans="1:17" x14ac:dyDescent="0.25">
      <c r="A525" s="23" t="s">
        <v>1175</v>
      </c>
      <c r="B525" t="s">
        <v>1173</v>
      </c>
      <c r="C525" t="s">
        <v>1174</v>
      </c>
      <c r="D525" t="s">
        <v>1174</v>
      </c>
      <c r="G525" s="2">
        <f>VLOOKUP(A525,'[1]2025年发货标准产品透视表'!A:AF,31,FALSE)</f>
        <v>50</v>
      </c>
      <c r="H525" s="2">
        <f>VLOOKUP(A525,'[1]2025年发货标准产品透视表'!A:AF,32,FALSE)</f>
        <v>1</v>
      </c>
      <c r="I525" s="2">
        <f>VLOOKUP(A525,'[1]2025年发货标准产品透视表'!A:AD,29,FALSE)</f>
        <v>50</v>
      </c>
      <c r="J525" s="2">
        <f>VLOOKUP(A525,'[1]2025年发货标准产品透视表'!A:AD,30,FALSE)</f>
        <v>1</v>
      </c>
      <c r="K525" s="2" t="str">
        <f>VLOOKUP(A525,'[1]2025年发货标准产品透视表'!A:D,4,FALSE)</f>
        <v>ml</v>
      </c>
      <c r="L525"/>
      <c r="M525"/>
      <c r="O525"/>
      <c r="P525"/>
      <c r="Q525" s="2"/>
    </row>
    <row r="526" spans="1:17" x14ac:dyDescent="0.25">
      <c r="A526" s="23" t="s">
        <v>1176</v>
      </c>
      <c r="B526" t="s">
        <v>1177</v>
      </c>
      <c r="C526" t="s">
        <v>1178</v>
      </c>
      <c r="D526" t="s">
        <v>1178</v>
      </c>
      <c r="G526" s="2">
        <f>VLOOKUP(A526,'[1]2025年发货标准产品透视表'!A:AF,31,FALSE)</f>
        <v>3</v>
      </c>
      <c r="H526" s="2">
        <f>VLOOKUP(A526,'[1]2025年发货标准产品透视表'!A:AF,32,FALSE)</f>
        <v>1</v>
      </c>
      <c r="I526" s="2">
        <f>VLOOKUP(A526,'[1]2025年发货标准产品透视表'!A:AD,29,FALSE)</f>
        <v>3</v>
      </c>
      <c r="J526" s="2">
        <f>VLOOKUP(A526,'[1]2025年发货标准产品透视表'!A:AD,30,FALSE)</f>
        <v>1</v>
      </c>
      <c r="K526" s="2" t="str">
        <f>VLOOKUP(A526,'[1]2025年发货标准产品透视表'!A:D,4,FALSE)</f>
        <v>ml</v>
      </c>
      <c r="L526"/>
      <c r="M526"/>
      <c r="O526"/>
      <c r="P526"/>
      <c r="Q526" s="2"/>
    </row>
    <row r="527" spans="1:17" x14ac:dyDescent="0.25">
      <c r="A527" s="23" t="s">
        <v>1179</v>
      </c>
      <c r="B527" t="s">
        <v>1177</v>
      </c>
      <c r="C527" t="s">
        <v>1180</v>
      </c>
      <c r="D527" t="s">
        <v>1178</v>
      </c>
      <c r="G527" s="2">
        <f>VLOOKUP(A527,'[1]2025年发货标准产品透视表'!A:AF,31,FALSE)</f>
        <v>60</v>
      </c>
      <c r="H527" s="2">
        <f>VLOOKUP(A527,'[1]2025年发货标准产品透视表'!A:AF,32,FALSE)</f>
        <v>1</v>
      </c>
      <c r="I527" s="2">
        <f>VLOOKUP(A527,'[1]2025年发货标准产品透视表'!A:AD,29,FALSE)</f>
        <v>60</v>
      </c>
      <c r="J527" s="2">
        <f>VLOOKUP(A527,'[1]2025年发货标准产品透视表'!A:AD,30,FALSE)</f>
        <v>1</v>
      </c>
      <c r="K527" s="2" t="str">
        <f>VLOOKUP(A527,'[1]2025年发货标准产品透视表'!A:D,4,FALSE)</f>
        <v>ml</v>
      </c>
      <c r="L527"/>
      <c r="M527"/>
      <c r="O527"/>
      <c r="P527"/>
      <c r="Q527" s="2"/>
    </row>
    <row r="528" spans="1:17" x14ac:dyDescent="0.25">
      <c r="A528" s="23" t="s">
        <v>1181</v>
      </c>
      <c r="B528" t="s">
        <v>1182</v>
      </c>
      <c r="C528" t="s">
        <v>1183</v>
      </c>
      <c r="D528" t="s">
        <v>1183</v>
      </c>
      <c r="E528" t="s">
        <v>984</v>
      </c>
      <c r="F528" s="2">
        <v>1</v>
      </c>
      <c r="G528" s="2">
        <f>VLOOKUP(A528,'[1]2025年发货标准产品透视表'!A:AF,31,FALSE)</f>
        <v>20</v>
      </c>
      <c r="H528" s="2">
        <f>VLOOKUP(A528,'[1]2025年发货标准产品透视表'!A:AF,32,FALSE)</f>
        <v>1</v>
      </c>
      <c r="I528" s="2">
        <f>VLOOKUP(A528,'[1]2025年发货标准产品透视表'!A:AD,29,FALSE)</f>
        <v>20</v>
      </c>
      <c r="J528" s="2">
        <f>VLOOKUP(A528,'[1]2025年发货标准产品透视表'!A:AD,30,FALSE)</f>
        <v>1</v>
      </c>
      <c r="K528" s="2" t="str">
        <f>VLOOKUP(A528,'[1]2025年发货标准产品透视表'!A:D,4,FALSE)</f>
        <v>ml</v>
      </c>
      <c r="L528"/>
      <c r="M528"/>
      <c r="O528"/>
      <c r="P528"/>
      <c r="Q528" s="2"/>
    </row>
    <row r="529" spans="1:18" x14ac:dyDescent="0.25">
      <c r="A529" s="23" t="s">
        <v>1184</v>
      </c>
      <c r="B529" t="s">
        <v>1151</v>
      </c>
      <c r="C529" t="s">
        <v>1185</v>
      </c>
      <c r="D529" t="s">
        <v>1185</v>
      </c>
      <c r="G529" s="2">
        <f>VLOOKUP(A529,'[1]2025年发货标准产品透视表'!A:AF,31,FALSE)</f>
        <v>13</v>
      </c>
      <c r="H529" s="2">
        <f>VLOOKUP(A529,'[1]2025年发货标准产品透视表'!A:AF,32,FALSE)</f>
        <v>2</v>
      </c>
      <c r="I529" s="2">
        <f>VLOOKUP(A529,'[1]2025年发货标准产品透视表'!A:AD,29,FALSE)</f>
        <v>21</v>
      </c>
      <c r="J529" s="2">
        <f>VLOOKUP(A529,'[1]2025年发货标准产品透视表'!A:AD,30,FALSE)</f>
        <v>3</v>
      </c>
      <c r="K529" s="2" t="str">
        <f>VLOOKUP(A529,'[1]2025年发货标准产品透视表'!A:D,4,FALSE)</f>
        <v>ml</v>
      </c>
      <c r="L529"/>
      <c r="M529"/>
      <c r="O529"/>
      <c r="P529"/>
      <c r="Q529" s="2"/>
    </row>
    <row r="530" spans="1:18" x14ac:dyDescent="0.25">
      <c r="A530" s="23" t="s">
        <v>1186</v>
      </c>
      <c r="B530" t="s">
        <v>1187</v>
      </c>
      <c r="C530" t="s">
        <v>1188</v>
      </c>
      <c r="D530" t="s">
        <v>1188</v>
      </c>
      <c r="E530" t="s">
        <v>31</v>
      </c>
      <c r="F530" s="2">
        <v>1000</v>
      </c>
      <c r="G530" s="2">
        <f>VLOOKUP(A530,'[1]2025年发货标准产品透视表'!A:AF,31,FALSE)</f>
        <v>30</v>
      </c>
      <c r="H530" s="2">
        <f>VLOOKUP(A530,'[1]2025年发货标准产品透视表'!A:AF,32,FALSE)</f>
        <v>1</v>
      </c>
      <c r="I530" s="2">
        <f>VLOOKUP(A530,'[1]2025年发货标准产品透视表'!A:AD,29,FALSE)</f>
        <v>30</v>
      </c>
      <c r="J530" s="2">
        <f>VLOOKUP(A530,'[1]2025年发货标准产品透视表'!A:AD,30,FALSE)</f>
        <v>1</v>
      </c>
      <c r="K530" s="2" t="str">
        <f>VLOOKUP(A530,'[1]2025年发货标准产品透视表'!A:D,4,FALSE)</f>
        <v>ml</v>
      </c>
      <c r="L530"/>
      <c r="M530"/>
      <c r="O530"/>
      <c r="P530"/>
      <c r="Q530" s="2"/>
    </row>
    <row r="531" spans="1:18" x14ac:dyDescent="0.25">
      <c r="A531" s="23" t="s">
        <v>1189</v>
      </c>
      <c r="B531" t="s">
        <v>1190</v>
      </c>
      <c r="C531" t="s">
        <v>1191</v>
      </c>
      <c r="D531" t="s">
        <v>1191</v>
      </c>
      <c r="G531" s="2">
        <f>VLOOKUP(A531,'[1]2025年发货标准产品透视表'!A:AF,31,FALSE)</f>
        <v>210</v>
      </c>
      <c r="H531" s="2">
        <f>VLOOKUP(A531,'[1]2025年发货标准产品透视表'!A:AF,32,FALSE)</f>
        <v>2</v>
      </c>
      <c r="I531" s="2">
        <f>VLOOKUP(A531,'[1]2025年发货标准产品透视表'!A:AD,29,FALSE)</f>
        <v>210</v>
      </c>
      <c r="J531" s="2">
        <f>VLOOKUP(A531,'[1]2025年发货标准产品透视表'!A:AD,30,FALSE)</f>
        <v>2</v>
      </c>
      <c r="K531" s="2" t="str">
        <f>VLOOKUP(A531,'[1]2025年发货标准产品透视表'!A:D,4,FALSE)</f>
        <v>ml</v>
      </c>
      <c r="L531"/>
      <c r="M531"/>
      <c r="O531"/>
      <c r="P531"/>
      <c r="Q531" s="2"/>
    </row>
    <row r="532" spans="1:18" x14ac:dyDescent="0.25">
      <c r="A532" s="23" t="s">
        <v>1192</v>
      </c>
      <c r="B532" t="s">
        <v>1193</v>
      </c>
      <c r="C532" t="s">
        <v>1194</v>
      </c>
      <c r="D532" t="s">
        <v>1195</v>
      </c>
      <c r="G532" s="2">
        <f>VLOOKUP(A532,'[1]2025年发货标准产品透视表'!A:AF,31,FALSE)</f>
        <v>30</v>
      </c>
      <c r="H532" s="2">
        <f>VLOOKUP(A532,'[1]2025年发货标准产品透视表'!A:AF,32,FALSE)</f>
        <v>1</v>
      </c>
      <c r="I532" s="2">
        <f>VLOOKUP(A532,'[1]2025年发货标准产品透视表'!A:AD,29,FALSE)</f>
        <v>30</v>
      </c>
      <c r="J532" s="2">
        <f>VLOOKUP(A532,'[1]2025年发货标准产品透视表'!A:AD,30,FALSE)</f>
        <v>1</v>
      </c>
      <c r="K532" s="2" t="str">
        <f>VLOOKUP(A532,'[1]2025年发货标准产品透视表'!A:D,4,FALSE)</f>
        <v>ml</v>
      </c>
      <c r="L532"/>
      <c r="M532"/>
      <c r="O532"/>
      <c r="P532"/>
      <c r="Q532" s="2"/>
    </row>
    <row r="533" spans="1:18" x14ac:dyDescent="0.25">
      <c r="A533" s="23" t="s">
        <v>1196</v>
      </c>
      <c r="B533" t="s">
        <v>1197</v>
      </c>
      <c r="C533" t="s">
        <v>1198</v>
      </c>
      <c r="D533" t="s">
        <v>1199</v>
      </c>
      <c r="E533" t="s">
        <v>31</v>
      </c>
      <c r="F533" s="2">
        <v>1000</v>
      </c>
      <c r="G533" s="2">
        <f>VLOOKUP(A533,'[1]2025年发货标准产品透视表'!A:AF,31,FALSE)</f>
        <v>16</v>
      </c>
      <c r="H533" s="2">
        <f>VLOOKUP(A533,'[1]2025年发货标准产品透视表'!A:AF,32,FALSE)</f>
        <v>2</v>
      </c>
      <c r="I533" s="2">
        <f>VLOOKUP(A533,'[1]2025年发货标准产品透视表'!A:AD,29,FALSE)</f>
        <v>36</v>
      </c>
      <c r="J533" s="2">
        <f>VLOOKUP(A533,'[1]2025年发货标准产品透视表'!A:AD,30,FALSE)</f>
        <v>4</v>
      </c>
      <c r="K533" s="2" t="str">
        <f>VLOOKUP(A533,'[1]2025年发货标准产品透视表'!A:D,4,FALSE)</f>
        <v>ml</v>
      </c>
      <c r="L533"/>
      <c r="M533"/>
      <c r="O533"/>
      <c r="P533"/>
      <c r="Q533" s="2"/>
    </row>
    <row r="534" spans="1:18" x14ac:dyDescent="0.25">
      <c r="A534" s="23" t="s">
        <v>1200</v>
      </c>
      <c r="B534" t="s">
        <v>1201</v>
      </c>
      <c r="C534" t="s">
        <v>1202</v>
      </c>
      <c r="D534" t="s">
        <v>1203</v>
      </c>
      <c r="G534" s="2">
        <f>VLOOKUP(A534,'[1]2025年发货标准产品透视表'!A:AF,31,FALSE)</f>
        <v>65</v>
      </c>
      <c r="H534" s="2">
        <f>VLOOKUP(A534,'[1]2025年发货标准产品透视表'!A:AF,32,FALSE)</f>
        <v>2</v>
      </c>
      <c r="I534" s="2">
        <f>VLOOKUP(A534,'[1]2025年发货标准产品透视表'!A:AD,29,FALSE)</f>
        <v>65</v>
      </c>
      <c r="J534" s="2">
        <f>VLOOKUP(A534,'[1]2025年发货标准产品透视表'!A:AD,30,FALSE)</f>
        <v>2</v>
      </c>
      <c r="K534" s="2" t="str">
        <f>VLOOKUP(A534,'[1]2025年发货标准产品透视表'!A:D,4,FALSE)</f>
        <v>ml</v>
      </c>
      <c r="L534"/>
      <c r="M534"/>
      <c r="O534"/>
      <c r="P534"/>
      <c r="Q534" s="2"/>
    </row>
    <row r="535" spans="1:18" x14ac:dyDescent="0.25">
      <c r="A535" s="23" t="s">
        <v>1204</v>
      </c>
      <c r="B535" t="s">
        <v>1205</v>
      </c>
      <c r="C535" t="s">
        <v>1206</v>
      </c>
      <c r="D535" t="s">
        <v>1206</v>
      </c>
      <c r="E535" t="s">
        <v>387</v>
      </c>
      <c r="F535" s="2">
        <v>2000</v>
      </c>
      <c r="G535" s="2">
        <f>VLOOKUP(A535,'[1]2025年发货标准产品透视表'!A:AF,31,FALSE)</f>
        <v>140</v>
      </c>
      <c r="H535" s="2">
        <f>VLOOKUP(A535,'[1]2025年发货标准产品透视表'!A:AF,32,FALSE)</f>
        <v>2</v>
      </c>
      <c r="I535" s="2">
        <f>VLOOKUP(A535,'[1]2025年发货标准产品透视表'!A:AD,29,FALSE)</f>
        <v>150</v>
      </c>
      <c r="J535" s="2">
        <f>VLOOKUP(A535,'[1]2025年发货标准产品透视表'!A:AD,30,FALSE)</f>
        <v>3</v>
      </c>
      <c r="K535" s="2" t="str">
        <f>VLOOKUP(A535,'[1]2025年发货标准产品透视表'!A:D,4,FALSE)</f>
        <v>ml</v>
      </c>
      <c r="L535"/>
      <c r="M535"/>
      <c r="O535"/>
      <c r="P535"/>
      <c r="Q535" s="2"/>
    </row>
    <row r="536" spans="1:18" x14ac:dyDescent="0.25">
      <c r="A536" s="23" t="s">
        <v>1207</v>
      </c>
      <c r="B536" t="s">
        <v>1208</v>
      </c>
      <c r="C536" t="s">
        <v>1209</v>
      </c>
      <c r="D536" t="s">
        <v>1209</v>
      </c>
      <c r="G536" s="2">
        <f>VLOOKUP(A536,'[1]2025年发货标准产品透视表'!A:AF,31,FALSE)</f>
        <v>0</v>
      </c>
      <c r="H536" s="2">
        <f>VLOOKUP(A536,'[1]2025年发货标准产品透视表'!A:AF,32,FALSE)</f>
        <v>0</v>
      </c>
      <c r="I536" s="2">
        <f>VLOOKUP(A536,'[1]2025年发货标准产品透视表'!A:AD,29,FALSE)</f>
        <v>16</v>
      </c>
      <c r="J536" s="2">
        <f>VLOOKUP(A536,'[1]2025年发货标准产品透视表'!A:AD,30,FALSE)</f>
        <v>1</v>
      </c>
      <c r="K536" s="2" t="str">
        <f>VLOOKUP(A536,'[1]2025年发货标准产品透视表'!A:D,4,FALSE)</f>
        <v>ml</v>
      </c>
      <c r="L536"/>
      <c r="M536"/>
      <c r="O536"/>
      <c r="P536"/>
      <c r="Q536" s="2"/>
    </row>
    <row r="537" spans="1:18" x14ac:dyDescent="0.25">
      <c r="A537" s="23" t="s">
        <v>1210</v>
      </c>
      <c r="B537" t="s">
        <v>1208</v>
      </c>
      <c r="C537" t="s">
        <v>1209</v>
      </c>
      <c r="D537" t="s">
        <v>1209</v>
      </c>
      <c r="E537" t="s">
        <v>1211</v>
      </c>
      <c r="F537" s="2">
        <v>100</v>
      </c>
      <c r="G537" s="2">
        <f>VLOOKUP(A537,'[1]2025年发货标准产品透视表'!A:AF,31,FALSE)</f>
        <v>11265</v>
      </c>
      <c r="H537" s="2">
        <f>VLOOKUP(A537,'[1]2025年发货标准产品透视表'!A:AF,32,FALSE)</f>
        <v>6</v>
      </c>
      <c r="I537" s="2">
        <f>VLOOKUP(A537,'[1]2025年发货标准产品透视表'!A:AD,29,FALSE)</f>
        <v>17865</v>
      </c>
      <c r="J537" s="2">
        <f>VLOOKUP(A537,'[1]2025年发货标准产品透视表'!A:AD,30,FALSE)</f>
        <v>14</v>
      </c>
      <c r="K537" s="2" t="str">
        <f>VLOOKUP(A537,'[1]2025年发货标准产品透视表'!A:D,4,FALSE)</f>
        <v>ml</v>
      </c>
      <c r="L537"/>
      <c r="M537"/>
      <c r="O537"/>
      <c r="P537"/>
      <c r="Q537" s="2"/>
      <c r="R537" t="s">
        <v>58</v>
      </c>
    </row>
    <row r="538" spans="1:18" x14ac:dyDescent="0.25">
      <c r="A538" s="23" t="s">
        <v>1212</v>
      </c>
      <c r="B538" t="s">
        <v>1213</v>
      </c>
      <c r="C538" t="s">
        <v>1214</v>
      </c>
      <c r="D538" t="s">
        <v>1214</v>
      </c>
      <c r="E538" t="s">
        <v>807</v>
      </c>
      <c r="F538" s="2">
        <v>1000</v>
      </c>
      <c r="G538" s="2">
        <f>VLOOKUP(A538,'[1]2025年发货标准产品透视表'!A:AF,31,FALSE)</f>
        <v>0</v>
      </c>
      <c r="H538" s="2">
        <f>VLOOKUP(A538,'[1]2025年发货标准产品透视表'!A:AF,32,FALSE)</f>
        <v>0</v>
      </c>
      <c r="I538" s="2">
        <f>VLOOKUP(A538,'[1]2025年发货标准产品透视表'!A:AD,29,FALSE)</f>
        <v>50</v>
      </c>
      <c r="J538" s="2">
        <f>VLOOKUP(A538,'[1]2025年发货标准产品透视表'!A:AD,30,FALSE)</f>
        <v>2</v>
      </c>
      <c r="K538" s="2" t="str">
        <f>VLOOKUP(A538,'[1]2025年发货标准产品透视表'!A:D,4,FALSE)</f>
        <v>ml</v>
      </c>
      <c r="L538"/>
      <c r="M538"/>
      <c r="O538"/>
      <c r="P538"/>
      <c r="Q538" s="2"/>
    </row>
    <row r="539" spans="1:18" x14ac:dyDescent="0.25">
      <c r="A539" s="23" t="s">
        <v>1215</v>
      </c>
      <c r="B539" t="s">
        <v>1216</v>
      </c>
      <c r="C539" t="s">
        <v>1217</v>
      </c>
      <c r="D539" t="s">
        <v>1217</v>
      </c>
      <c r="G539" s="2">
        <f>VLOOKUP(A539,'[1]2025年发货标准产品透视表'!A:AF,31,FALSE)</f>
        <v>5</v>
      </c>
      <c r="H539" s="2">
        <f>VLOOKUP(A539,'[1]2025年发货标准产品透视表'!A:AF,32,FALSE)</f>
        <v>1</v>
      </c>
      <c r="I539" s="2">
        <f>VLOOKUP(A539,'[1]2025年发货标准产品透视表'!A:AD,29,FALSE)</f>
        <v>5</v>
      </c>
      <c r="J539" s="2">
        <f>VLOOKUP(A539,'[1]2025年发货标准产品透视表'!A:AD,30,FALSE)</f>
        <v>1</v>
      </c>
      <c r="K539" s="2" t="str">
        <f>VLOOKUP(A539,'[1]2025年发货标准产品透视表'!A:D,4,FALSE)</f>
        <v>ml</v>
      </c>
      <c r="L539"/>
      <c r="M539"/>
      <c r="O539"/>
      <c r="P539"/>
      <c r="Q539" s="2"/>
    </row>
    <row r="540" spans="1:18" x14ac:dyDescent="0.25">
      <c r="A540" s="23" t="s">
        <v>1218</v>
      </c>
      <c r="B540" t="s">
        <v>1216</v>
      </c>
      <c r="C540" t="s">
        <v>1217</v>
      </c>
      <c r="D540" t="s">
        <v>1217</v>
      </c>
      <c r="E540" t="s">
        <v>1211</v>
      </c>
      <c r="F540" s="2">
        <v>100</v>
      </c>
      <c r="G540" s="2">
        <f>VLOOKUP(A540,'[1]2025年发货标准产品透视表'!A:AF,31,FALSE)</f>
        <v>6795</v>
      </c>
      <c r="H540" s="2">
        <f>VLOOKUP(A540,'[1]2025年发货标准产品透视表'!A:AF,32,FALSE)</f>
        <v>9</v>
      </c>
      <c r="I540" s="2">
        <f>VLOOKUP(A540,'[1]2025年发货标准产品透视表'!A:AD,29,FALSE)</f>
        <v>9645</v>
      </c>
      <c r="J540" s="2">
        <f>VLOOKUP(A540,'[1]2025年发货标准产品透视表'!A:AD,30,FALSE)</f>
        <v>14</v>
      </c>
      <c r="K540" s="2" t="str">
        <f>VLOOKUP(A540,'[1]2025年发货标准产品透视表'!A:D,4,FALSE)</f>
        <v>ml</v>
      </c>
      <c r="L540"/>
      <c r="M540"/>
      <c r="O540"/>
      <c r="P540"/>
      <c r="Q540" s="2"/>
      <c r="R540" t="s">
        <v>58</v>
      </c>
    </row>
    <row r="541" spans="1:18" x14ac:dyDescent="0.25">
      <c r="A541" s="23" t="s">
        <v>1219</v>
      </c>
      <c r="B541" t="s">
        <v>1220</v>
      </c>
      <c r="C541" t="s">
        <v>1221</v>
      </c>
      <c r="D541" t="s">
        <v>1221</v>
      </c>
      <c r="G541" s="2">
        <f>VLOOKUP(A541,'[1]2025年发货标准产品透视表'!A:AF,31,FALSE)</f>
        <v>145</v>
      </c>
      <c r="H541" s="2">
        <f>VLOOKUP(A541,'[1]2025年发货标准产品透视表'!A:AF,32,FALSE)</f>
        <v>1</v>
      </c>
      <c r="I541" s="2">
        <f>VLOOKUP(A541,'[1]2025年发货标准产品透视表'!A:AD,29,FALSE)</f>
        <v>435</v>
      </c>
      <c r="J541" s="2">
        <f>VLOOKUP(A541,'[1]2025年发货标准产品透视表'!A:AD,30,FALSE)</f>
        <v>3</v>
      </c>
      <c r="K541" s="2" t="str">
        <f>VLOOKUP(A541,'[1]2025年发货标准产品透视表'!A:D,4,FALSE)</f>
        <v>ml</v>
      </c>
      <c r="L541"/>
      <c r="M541"/>
      <c r="O541"/>
      <c r="P541"/>
      <c r="Q541" s="2"/>
    </row>
    <row r="542" spans="1:18" x14ac:dyDescent="0.25">
      <c r="A542" s="23" t="s">
        <v>1222</v>
      </c>
      <c r="B542" t="s">
        <v>1223</v>
      </c>
      <c r="C542" t="s">
        <v>1224</v>
      </c>
      <c r="D542" t="s">
        <v>1225</v>
      </c>
      <c r="E542" t="s">
        <v>622</v>
      </c>
      <c r="F542" s="2">
        <v>5000</v>
      </c>
      <c r="G542" s="2">
        <f>VLOOKUP(A542,'[1]2025年发货标准产品透视表'!A:AF,31,FALSE)</f>
        <v>75</v>
      </c>
      <c r="H542" s="2">
        <f>VLOOKUP(A542,'[1]2025年发货标准产品透视表'!A:AF,32,FALSE)</f>
        <v>2</v>
      </c>
      <c r="I542" s="2">
        <f>VLOOKUP(A542,'[1]2025年发货标准产品透视表'!A:AD,29,FALSE)</f>
        <v>135</v>
      </c>
      <c r="J542" s="2">
        <f>VLOOKUP(A542,'[1]2025年发货标准产品透视表'!A:AD,30,FALSE)</f>
        <v>6</v>
      </c>
      <c r="K542" s="2" t="str">
        <f>VLOOKUP(A542,'[1]2025年发货标准产品透视表'!A:D,4,FALSE)</f>
        <v>ml</v>
      </c>
      <c r="L542"/>
      <c r="M542"/>
      <c r="O542"/>
      <c r="P542"/>
      <c r="Q542" s="2"/>
    </row>
    <row r="543" spans="1:18" x14ac:dyDescent="0.25">
      <c r="A543" s="23" t="s">
        <v>1226</v>
      </c>
      <c r="B543" t="s">
        <v>1213</v>
      </c>
      <c r="C543" t="s">
        <v>1214</v>
      </c>
      <c r="D543" t="s">
        <v>1227</v>
      </c>
      <c r="G543" s="2">
        <f>VLOOKUP(A543,'[1]2025年发货标准产品透视表'!A:AF,31,FALSE)</f>
        <v>1</v>
      </c>
      <c r="H543" s="2">
        <f>VLOOKUP(A543,'[1]2025年发货标准产品透视表'!A:AF,32,FALSE)</f>
        <v>1</v>
      </c>
      <c r="I543" s="2">
        <f>VLOOKUP(A543,'[1]2025年发货标准产品透视表'!A:AD,29,FALSE)</f>
        <v>1</v>
      </c>
      <c r="J543" s="2">
        <f>VLOOKUP(A543,'[1]2025年发货标准产品透视表'!A:AD,30,FALSE)</f>
        <v>1</v>
      </c>
      <c r="K543" s="2" t="str">
        <f>VLOOKUP(A543,'[1]2025年发货标准产品透视表'!A:D,4,FALSE)</f>
        <v>ml</v>
      </c>
      <c r="L543"/>
      <c r="M543"/>
      <c r="O543"/>
      <c r="P543"/>
      <c r="Q543" s="2"/>
    </row>
    <row r="544" spans="1:18" x14ac:dyDescent="0.25">
      <c r="A544" s="23" t="s">
        <v>1228</v>
      </c>
      <c r="B544" t="s">
        <v>1213</v>
      </c>
      <c r="C544" t="s">
        <v>1214</v>
      </c>
      <c r="D544" t="s">
        <v>1227</v>
      </c>
      <c r="E544" t="s">
        <v>31</v>
      </c>
      <c r="F544" s="2">
        <v>1000</v>
      </c>
      <c r="G544" s="2">
        <f>VLOOKUP(A544,'[1]2025年发货标准产品透视表'!A:AF,31,FALSE)</f>
        <v>0</v>
      </c>
      <c r="H544" s="2">
        <f>VLOOKUP(A544,'[1]2025年发货标准产品透视表'!A:AF,32,FALSE)</f>
        <v>0</v>
      </c>
      <c r="I544" s="2">
        <f>VLOOKUP(A544,'[1]2025年发货标准产品透视表'!A:AD,29,FALSE)</f>
        <v>800</v>
      </c>
      <c r="J544" s="2">
        <f>VLOOKUP(A544,'[1]2025年发货标准产品透视表'!A:AD,30,FALSE)</f>
        <v>4</v>
      </c>
      <c r="K544" s="2" t="str">
        <f>VLOOKUP(A544,'[1]2025年发货标准产品透视表'!A:D,4,FALSE)</f>
        <v>ml</v>
      </c>
      <c r="L544"/>
      <c r="M544"/>
      <c r="O544"/>
      <c r="P544"/>
      <c r="Q544" s="2"/>
    </row>
    <row r="545" spans="1:18" x14ac:dyDescent="0.25">
      <c r="A545" s="23" t="s">
        <v>1229</v>
      </c>
      <c r="B545" t="s">
        <v>1213</v>
      </c>
      <c r="C545" t="s">
        <v>1214</v>
      </c>
      <c r="D545" t="s">
        <v>1227</v>
      </c>
      <c r="E545" t="s">
        <v>1230</v>
      </c>
      <c r="F545" s="2">
        <v>20000</v>
      </c>
      <c r="G545" s="2">
        <f>VLOOKUP(A545,'[1]2025年发货标准产品透视表'!A:AF,31,FALSE)</f>
        <v>0</v>
      </c>
      <c r="H545" s="2">
        <f>VLOOKUP(A545,'[1]2025年发货标准产品透视表'!A:AF,32,FALSE)</f>
        <v>0</v>
      </c>
      <c r="I545" s="2">
        <f>VLOOKUP(A545,'[1]2025年发货标准产品透视表'!A:AD,29,FALSE)</f>
        <v>1000</v>
      </c>
      <c r="J545" s="2">
        <f>VLOOKUP(A545,'[1]2025年发货标准产品透视表'!A:AD,30,FALSE)</f>
        <v>1</v>
      </c>
      <c r="K545" s="2" t="str">
        <f>VLOOKUP(A545,'[1]2025年发货标准产品透视表'!A:D,4,FALSE)</f>
        <v>ml</v>
      </c>
      <c r="L545"/>
      <c r="M545"/>
      <c r="O545"/>
      <c r="P545"/>
      <c r="Q545" s="2"/>
    </row>
    <row r="546" spans="1:18" x14ac:dyDescent="0.25">
      <c r="A546" s="23" t="s">
        <v>1231</v>
      </c>
      <c r="B546" t="s">
        <v>1232</v>
      </c>
      <c r="C546" t="s">
        <v>1233</v>
      </c>
      <c r="D546" t="s">
        <v>1233</v>
      </c>
      <c r="G546" s="2">
        <f>VLOOKUP(A546,'[1]2025年发货标准产品透视表'!A:AF,31,FALSE)</f>
        <v>7</v>
      </c>
      <c r="H546" s="2">
        <f>VLOOKUP(A546,'[1]2025年发货标准产品透视表'!A:AF,32,FALSE)</f>
        <v>2</v>
      </c>
      <c r="I546" s="2">
        <f>VLOOKUP(A546,'[1]2025年发货标准产品透视表'!A:AD,29,FALSE)</f>
        <v>7</v>
      </c>
      <c r="J546" s="2">
        <f>VLOOKUP(A546,'[1]2025年发货标准产品透视表'!A:AD,30,FALSE)</f>
        <v>2</v>
      </c>
      <c r="K546" s="2" t="str">
        <f>VLOOKUP(A546,'[1]2025年发货标准产品透视表'!A:D,4,FALSE)</f>
        <v>ml</v>
      </c>
      <c r="L546"/>
      <c r="M546"/>
      <c r="O546"/>
      <c r="P546"/>
      <c r="Q546" s="2"/>
    </row>
    <row r="547" spans="1:18" x14ac:dyDescent="0.25">
      <c r="A547" s="23" t="s">
        <v>1234</v>
      </c>
      <c r="B547" t="s">
        <v>1232</v>
      </c>
      <c r="C547" t="s">
        <v>1233</v>
      </c>
      <c r="D547" t="s">
        <v>1233</v>
      </c>
      <c r="G547" s="2">
        <f>VLOOKUP(A547,'[1]2025年发货标准产品透视表'!A:AF,31,FALSE)</f>
        <v>0</v>
      </c>
      <c r="H547" s="2">
        <f>VLOOKUP(A547,'[1]2025年发货标准产品透视表'!A:AF,32,FALSE)</f>
        <v>0</v>
      </c>
      <c r="I547" s="2">
        <f>VLOOKUP(A547,'[1]2025年发货标准产品透视表'!A:AD,29,FALSE)</f>
        <v>60</v>
      </c>
      <c r="J547" s="2">
        <f>VLOOKUP(A547,'[1]2025年发货标准产品透视表'!A:AD,30,FALSE)</f>
        <v>1</v>
      </c>
      <c r="K547" s="2" t="str">
        <f>VLOOKUP(A547,'[1]2025年发货标准产品透视表'!A:D,4,FALSE)</f>
        <v>ml</v>
      </c>
      <c r="L547"/>
      <c r="M547"/>
      <c r="O547"/>
      <c r="P547"/>
      <c r="Q547" s="2"/>
    </row>
    <row r="548" spans="1:18" x14ac:dyDescent="0.25">
      <c r="A548" s="23" t="s">
        <v>1235</v>
      </c>
      <c r="B548" t="s">
        <v>1236</v>
      </c>
      <c r="C548" t="s">
        <v>1237</v>
      </c>
      <c r="D548" t="s">
        <v>1237</v>
      </c>
      <c r="E548" t="s">
        <v>958</v>
      </c>
      <c r="F548" s="2">
        <v>0.1</v>
      </c>
      <c r="G548" s="2">
        <f>VLOOKUP(A548,'[1]2025年发货标准产品透视表'!A:AF,31,FALSE)</f>
        <v>0</v>
      </c>
      <c r="H548" s="2">
        <f>VLOOKUP(A548,'[1]2025年发货标准产品透视表'!A:AF,32,FALSE)</f>
        <v>0</v>
      </c>
      <c r="I548" s="2">
        <f>VLOOKUP(A548,'[1]2025年发货标准产品透视表'!A:AD,29,FALSE)</f>
        <v>6</v>
      </c>
      <c r="J548" s="2">
        <f>VLOOKUP(A548,'[1]2025年发货标准产品透视表'!A:AD,30,FALSE)</f>
        <v>6</v>
      </c>
      <c r="K548" s="2" t="str">
        <f>VLOOKUP(A548,'[1]2025年发货标准产品透视表'!A:D,4,FALSE)</f>
        <v>ml</v>
      </c>
      <c r="L548"/>
      <c r="M548"/>
      <c r="O548"/>
      <c r="P548"/>
      <c r="Q548" s="2"/>
    </row>
    <row r="549" spans="1:18" x14ac:dyDescent="0.25">
      <c r="A549" s="23" t="s">
        <v>1238</v>
      </c>
      <c r="B549" t="s">
        <v>1236</v>
      </c>
      <c r="C549" t="s">
        <v>1237</v>
      </c>
      <c r="D549" t="s">
        <v>1237</v>
      </c>
      <c r="E549" t="s">
        <v>1239</v>
      </c>
      <c r="F549" s="2">
        <v>1</v>
      </c>
      <c r="G549" s="2">
        <f>VLOOKUP(A549,'[1]2025年发货标准产品透视表'!A:AF,31,FALSE)</f>
        <v>3</v>
      </c>
      <c r="H549" s="2">
        <f>VLOOKUP(A549,'[1]2025年发货标准产品透视表'!A:AF,32,FALSE)</f>
        <v>2</v>
      </c>
      <c r="I549" s="2">
        <f>VLOOKUP(A549,'[1]2025年发货标准产品透视表'!A:AD,29,FALSE)</f>
        <v>6</v>
      </c>
      <c r="J549" s="2">
        <f>VLOOKUP(A549,'[1]2025年发货标准产品透视表'!A:AD,30,FALSE)</f>
        <v>3</v>
      </c>
      <c r="K549" s="2" t="str">
        <f>VLOOKUP(A549,'[1]2025年发货标准产品透视表'!A:D,4,FALSE)</f>
        <v>ml</v>
      </c>
      <c r="L549"/>
      <c r="M549"/>
      <c r="O549"/>
      <c r="P549"/>
      <c r="Q549" s="2"/>
    </row>
    <row r="550" spans="1:18" x14ac:dyDescent="0.25">
      <c r="A550" s="23" t="s">
        <v>1240</v>
      </c>
      <c r="B550" t="s">
        <v>1241</v>
      </c>
      <c r="C550" t="s">
        <v>1242</v>
      </c>
      <c r="D550" t="s">
        <v>1242</v>
      </c>
      <c r="G550" s="2">
        <f>VLOOKUP(A550,'[1]2025年发货标准产品透视表'!A:AF,31,FALSE)</f>
        <v>43.2</v>
      </c>
      <c r="H550" s="2">
        <f>VLOOKUP(A550,'[1]2025年发货标准产品透视表'!A:AF,32,FALSE)</f>
        <v>3</v>
      </c>
      <c r="I550" s="2">
        <f>VLOOKUP(A550,'[1]2025年发货标准产品透视表'!A:AD,29,FALSE)</f>
        <v>43.2</v>
      </c>
      <c r="J550" s="2">
        <f>VLOOKUP(A550,'[1]2025年发货标准产品透视表'!A:AD,30,FALSE)</f>
        <v>3</v>
      </c>
      <c r="K550" s="2" t="str">
        <f>VLOOKUP(A550,'[1]2025年发货标准产品透视表'!A:D,4,FALSE)</f>
        <v>ml</v>
      </c>
      <c r="L550"/>
      <c r="M550"/>
      <c r="O550"/>
      <c r="P550"/>
      <c r="Q550" s="2"/>
      <c r="R550" t="s">
        <v>58</v>
      </c>
    </row>
    <row r="551" spans="1:18" x14ac:dyDescent="0.25">
      <c r="A551" s="23" t="s">
        <v>1243</v>
      </c>
      <c r="B551" t="s">
        <v>1241</v>
      </c>
      <c r="C551" t="s">
        <v>1242</v>
      </c>
      <c r="D551" t="s">
        <v>1242</v>
      </c>
      <c r="G551" s="2">
        <f>VLOOKUP(A551,'[1]2025年发货标准产品透视表'!A:AF,31,FALSE)</f>
        <v>146</v>
      </c>
      <c r="H551" s="2">
        <f>VLOOKUP(A551,'[1]2025年发货标准产品透视表'!A:AF,32,FALSE)</f>
        <v>2</v>
      </c>
      <c r="I551" s="2">
        <f>VLOOKUP(A551,'[1]2025年发货标准产品透视表'!A:AD,29,FALSE)</f>
        <v>146</v>
      </c>
      <c r="J551" s="2">
        <f>VLOOKUP(A551,'[1]2025年发货标准产品透视表'!A:AD,30,FALSE)</f>
        <v>2</v>
      </c>
      <c r="K551" s="2" t="str">
        <f>VLOOKUP(A551,'[1]2025年发货标准产品透视表'!A:D,4,FALSE)</f>
        <v>ml</v>
      </c>
      <c r="L551"/>
      <c r="M551"/>
      <c r="O551"/>
      <c r="P551"/>
      <c r="Q551" s="2"/>
    </row>
    <row r="552" spans="1:18" x14ac:dyDescent="0.25">
      <c r="A552" s="23" t="s">
        <v>1244</v>
      </c>
      <c r="B552" t="s">
        <v>1241</v>
      </c>
      <c r="C552" t="s">
        <v>1242</v>
      </c>
      <c r="D552" t="s">
        <v>1242</v>
      </c>
      <c r="G552" s="2">
        <f>VLOOKUP(A552,'[1]2025年发货标准产品透视表'!A:AF,31,FALSE)</f>
        <v>52</v>
      </c>
      <c r="H552" s="2">
        <f>VLOOKUP(A552,'[1]2025年发货标准产品透视表'!A:AF,32,FALSE)</f>
        <v>1</v>
      </c>
      <c r="I552" s="2">
        <f>VLOOKUP(A552,'[1]2025年发货标准产品透视表'!A:AD,29,FALSE)</f>
        <v>52</v>
      </c>
      <c r="J552" s="2">
        <f>VLOOKUP(A552,'[1]2025年发货标准产品透视表'!A:AD,30,FALSE)</f>
        <v>1</v>
      </c>
      <c r="K552" s="2" t="str">
        <f>VLOOKUP(A552,'[1]2025年发货标准产品透视表'!A:D,4,FALSE)</f>
        <v>ml</v>
      </c>
      <c r="L552"/>
      <c r="M552"/>
      <c r="O552"/>
      <c r="P552"/>
      <c r="Q552" s="2"/>
    </row>
    <row r="553" spans="1:18" x14ac:dyDescent="0.25">
      <c r="A553" s="23" t="s">
        <v>1245</v>
      </c>
      <c r="B553" t="s">
        <v>1241</v>
      </c>
      <c r="C553" t="s">
        <v>1242</v>
      </c>
      <c r="D553" t="s">
        <v>1242</v>
      </c>
      <c r="G553" s="2">
        <f>VLOOKUP(A553,'[1]2025年发货标准产品透视表'!A:AF,31,FALSE)</f>
        <v>300</v>
      </c>
      <c r="H553" s="2">
        <f>VLOOKUP(A553,'[1]2025年发货标准产品透视表'!A:AF,32,FALSE)</f>
        <v>1</v>
      </c>
      <c r="I553" s="2">
        <f>VLOOKUP(A553,'[1]2025年发货标准产品透视表'!A:AD,29,FALSE)</f>
        <v>300</v>
      </c>
      <c r="J553" s="2">
        <f>VLOOKUP(A553,'[1]2025年发货标准产品透视表'!A:AD,30,FALSE)</f>
        <v>1</v>
      </c>
      <c r="K553" s="2" t="str">
        <f>VLOOKUP(A553,'[1]2025年发货标准产品透视表'!A:D,4,FALSE)</f>
        <v>ml</v>
      </c>
      <c r="L553"/>
      <c r="M553"/>
      <c r="O553"/>
      <c r="P553"/>
      <c r="Q553" s="2"/>
    </row>
    <row r="554" spans="1:18" x14ac:dyDescent="0.25">
      <c r="A554" s="23" t="s">
        <v>1246</v>
      </c>
      <c r="B554" t="s">
        <v>1247</v>
      </c>
      <c r="C554" t="s">
        <v>1248</v>
      </c>
      <c r="D554" t="s">
        <v>1249</v>
      </c>
      <c r="G554" s="2">
        <f>VLOOKUP(A554,'[1]2025年发货标准产品透视表'!A:AF,31,FALSE)</f>
        <v>1100</v>
      </c>
      <c r="H554" s="2">
        <f>VLOOKUP(A554,'[1]2025年发货标准产品透视表'!A:AF,32,FALSE)</f>
        <v>5</v>
      </c>
      <c r="I554" s="2">
        <f>VLOOKUP(A554,'[1]2025年发货标准产品透视表'!A:AD,29,FALSE)</f>
        <v>1200</v>
      </c>
      <c r="J554" s="2">
        <f>VLOOKUP(A554,'[1]2025年发货标准产品透视表'!A:AD,30,FALSE)</f>
        <v>6</v>
      </c>
      <c r="K554" s="2" t="str">
        <f>VLOOKUP(A554,'[1]2025年发货标准产品透视表'!A:D,4,FALSE)</f>
        <v>ml</v>
      </c>
      <c r="L554"/>
      <c r="M554"/>
      <c r="O554"/>
      <c r="P554"/>
      <c r="Q554" s="2"/>
    </row>
    <row r="555" spans="1:18" x14ac:dyDescent="0.25">
      <c r="A555" s="23" t="s">
        <v>1250</v>
      </c>
      <c r="B555" t="s">
        <v>1251</v>
      </c>
      <c r="C555" t="s">
        <v>1252</v>
      </c>
      <c r="D555" t="s">
        <v>1252</v>
      </c>
      <c r="G555" s="2">
        <f>VLOOKUP(A555,'[1]2025年发货标准产品透视表'!A:AF,31,FALSE)</f>
        <v>0</v>
      </c>
      <c r="H555" s="2">
        <f>VLOOKUP(A555,'[1]2025年发货标准产品透视表'!A:AF,32,FALSE)</f>
        <v>0</v>
      </c>
      <c r="I555" s="2">
        <f>VLOOKUP(A555,'[1]2025年发货标准产品透视表'!A:AD,29,FALSE)</f>
        <v>160</v>
      </c>
      <c r="J555" s="2">
        <f>VLOOKUP(A555,'[1]2025年发货标准产品透视表'!A:AD,30,FALSE)</f>
        <v>1</v>
      </c>
      <c r="K555" s="2" t="str">
        <f>VLOOKUP(A555,'[1]2025年发货标准产品透视表'!A:D,4,FALSE)</f>
        <v>ml</v>
      </c>
      <c r="L555"/>
      <c r="M555"/>
      <c r="O555"/>
      <c r="P555"/>
      <c r="Q555" s="2"/>
    </row>
    <row r="556" spans="1:18" x14ac:dyDescent="0.25">
      <c r="A556" s="23" t="s">
        <v>1253</v>
      </c>
      <c r="B556" t="s">
        <v>1254</v>
      </c>
      <c r="C556" t="s">
        <v>1255</v>
      </c>
      <c r="D556" t="s">
        <v>1255</v>
      </c>
      <c r="G556" s="2">
        <f>VLOOKUP(A556,'[1]2025年发货标准产品透视表'!A:AF,31,FALSE)</f>
        <v>15</v>
      </c>
      <c r="H556" s="2">
        <f>VLOOKUP(A556,'[1]2025年发货标准产品透视表'!A:AF,32,FALSE)</f>
        <v>1</v>
      </c>
      <c r="I556" s="2">
        <f>VLOOKUP(A556,'[1]2025年发货标准产品透视表'!A:AD,29,FALSE)</f>
        <v>15</v>
      </c>
      <c r="J556" s="2">
        <f>VLOOKUP(A556,'[1]2025年发货标准产品透视表'!A:AD,30,FALSE)</f>
        <v>1</v>
      </c>
      <c r="K556" s="2" t="str">
        <f>VLOOKUP(A556,'[1]2025年发货标准产品透视表'!A:D,4,FALSE)</f>
        <v>ml</v>
      </c>
      <c r="L556"/>
      <c r="M556"/>
      <c r="O556"/>
      <c r="P556"/>
      <c r="Q556" s="2"/>
    </row>
    <row r="557" spans="1:18" x14ac:dyDescent="0.25">
      <c r="A557" s="23" t="s">
        <v>1256</v>
      </c>
      <c r="B557" t="s">
        <v>1254</v>
      </c>
      <c r="C557" t="s">
        <v>1255</v>
      </c>
      <c r="D557" t="s">
        <v>1255</v>
      </c>
      <c r="G557" s="2">
        <f>VLOOKUP(A557,'[1]2025年发货标准产品透视表'!A:AF,31,FALSE)</f>
        <v>0</v>
      </c>
      <c r="H557" s="2">
        <f>VLOOKUP(A557,'[1]2025年发货标准产品透视表'!A:AF,32,FALSE)</f>
        <v>0</v>
      </c>
      <c r="I557" s="2">
        <f>VLOOKUP(A557,'[1]2025年发货标准产品透视表'!A:AD,29,FALSE)</f>
        <v>42</v>
      </c>
      <c r="J557" s="2">
        <f>VLOOKUP(A557,'[1]2025年发货标准产品透视表'!A:AD,30,FALSE)</f>
        <v>2</v>
      </c>
      <c r="K557" s="2" t="str">
        <f>VLOOKUP(A557,'[1]2025年发货标准产品透视表'!A:D,4,FALSE)</f>
        <v>ml</v>
      </c>
      <c r="L557"/>
      <c r="M557"/>
      <c r="O557"/>
      <c r="P557"/>
      <c r="Q557" s="2"/>
    </row>
    <row r="558" spans="1:18" x14ac:dyDescent="0.25">
      <c r="A558" s="23" t="s">
        <v>1257</v>
      </c>
      <c r="B558" t="s">
        <v>1254</v>
      </c>
      <c r="C558" t="s">
        <v>1255</v>
      </c>
      <c r="D558" t="s">
        <v>1255</v>
      </c>
      <c r="G558" s="2">
        <f>VLOOKUP(A558,'[1]2025年发货标准产品透视表'!A:AF,31,FALSE)</f>
        <v>200</v>
      </c>
      <c r="H558" s="2">
        <f>VLOOKUP(A558,'[1]2025年发货标准产品透视表'!A:AF,32,FALSE)</f>
        <v>2</v>
      </c>
      <c r="I558" s="2">
        <f>VLOOKUP(A558,'[1]2025年发货标准产品透视表'!A:AD,29,FALSE)</f>
        <v>200</v>
      </c>
      <c r="J558" s="2">
        <f>VLOOKUP(A558,'[1]2025年发货标准产品透视表'!A:AD,30,FALSE)</f>
        <v>2</v>
      </c>
      <c r="K558" s="2" t="str">
        <f>VLOOKUP(A558,'[1]2025年发货标准产品透视表'!A:D,4,FALSE)</f>
        <v>ml</v>
      </c>
      <c r="L558"/>
      <c r="M558"/>
      <c r="O558"/>
      <c r="P558"/>
      <c r="Q558" s="2"/>
    </row>
    <row r="559" spans="1:18" x14ac:dyDescent="0.25">
      <c r="A559" s="23" t="s">
        <v>1258</v>
      </c>
      <c r="B559" t="s">
        <v>1254</v>
      </c>
      <c r="C559" t="s">
        <v>1259</v>
      </c>
      <c r="D559" t="s">
        <v>1255</v>
      </c>
      <c r="G559" s="2">
        <f>VLOOKUP(A559,'[1]2025年发货标准产品透视表'!A:AF,31,FALSE)</f>
        <v>0</v>
      </c>
      <c r="H559" s="2">
        <f>VLOOKUP(A559,'[1]2025年发货标准产品透视表'!A:AF,32,FALSE)</f>
        <v>0</v>
      </c>
      <c r="I559" s="2">
        <f>VLOOKUP(A559,'[1]2025年发货标准产品透视表'!A:AD,29,FALSE)</f>
        <v>85</v>
      </c>
      <c r="J559" s="2">
        <f>VLOOKUP(A559,'[1]2025年发货标准产品透视表'!A:AD,30,FALSE)</f>
        <v>3</v>
      </c>
      <c r="K559" s="2" t="str">
        <f>VLOOKUP(A559,'[1]2025年发货标准产品透视表'!A:D,4,FALSE)</f>
        <v>ml</v>
      </c>
      <c r="L559"/>
      <c r="M559"/>
      <c r="O559"/>
      <c r="P559"/>
      <c r="Q559" s="2"/>
    </row>
    <row r="560" spans="1:18" x14ac:dyDescent="0.25">
      <c r="A560" s="23" t="s">
        <v>1260</v>
      </c>
      <c r="B560" t="s">
        <v>1254</v>
      </c>
      <c r="C560" t="s">
        <v>1259</v>
      </c>
      <c r="D560" t="s">
        <v>1255</v>
      </c>
      <c r="G560" s="2">
        <f>VLOOKUP(A560,'[1]2025年发货标准产品透视表'!A:AF,31,FALSE)</f>
        <v>2977</v>
      </c>
      <c r="H560" s="2">
        <f>VLOOKUP(A560,'[1]2025年发货标准产品透视表'!A:AF,32,FALSE)</f>
        <v>5</v>
      </c>
      <c r="I560" s="2">
        <f>VLOOKUP(A560,'[1]2025年发货标准产品透视表'!A:AD,29,FALSE)</f>
        <v>3597</v>
      </c>
      <c r="J560" s="2">
        <f>VLOOKUP(A560,'[1]2025年发货标准产品透视表'!A:AD,30,FALSE)</f>
        <v>8</v>
      </c>
      <c r="K560" s="2" t="str">
        <f>VLOOKUP(A560,'[1]2025年发货标准产品透视表'!A:D,4,FALSE)</f>
        <v>ml</v>
      </c>
      <c r="L560"/>
      <c r="M560"/>
      <c r="O560"/>
      <c r="P560"/>
      <c r="Q560"/>
    </row>
    <row r="561" spans="1:17" x14ac:dyDescent="0.25">
      <c r="A561" s="23" t="s">
        <v>1261</v>
      </c>
      <c r="B561" t="s">
        <v>1262</v>
      </c>
      <c r="C561" t="s">
        <v>1263</v>
      </c>
      <c r="D561" t="s">
        <v>1264</v>
      </c>
      <c r="G561" s="2">
        <f>VLOOKUP(A561,'[1]2025年发货标准产品透视表'!A:AF,31,FALSE)</f>
        <v>0</v>
      </c>
      <c r="H561" s="2">
        <f>VLOOKUP(A561,'[1]2025年发货标准产品透视表'!A:AF,32,FALSE)</f>
        <v>0</v>
      </c>
      <c r="I561" s="2">
        <f>VLOOKUP(A561,'[1]2025年发货标准产品透视表'!A:AD,29,FALSE)</f>
        <v>15</v>
      </c>
      <c r="J561" s="2">
        <f>VLOOKUP(A561,'[1]2025年发货标准产品透视表'!A:AD,30,FALSE)</f>
        <v>2</v>
      </c>
      <c r="K561" s="2" t="str">
        <f>VLOOKUP(A561,'[1]2025年发货标准产品透视表'!A:D,4,FALSE)</f>
        <v>ml</v>
      </c>
      <c r="L561"/>
      <c r="M561"/>
      <c r="O561"/>
      <c r="P561"/>
      <c r="Q561" s="2"/>
    </row>
    <row r="562" spans="1:17" x14ac:dyDescent="0.25">
      <c r="A562" s="23" t="s">
        <v>1265</v>
      </c>
      <c r="B562" t="s">
        <v>1266</v>
      </c>
      <c r="C562" t="s">
        <v>1267</v>
      </c>
      <c r="D562" t="s">
        <v>1268</v>
      </c>
      <c r="G562" s="2">
        <f>VLOOKUP(A562,'[1]2025年发货标准产品透视表'!A:AF,31,FALSE)</f>
        <v>11.125</v>
      </c>
      <c r="H562" s="2">
        <f>VLOOKUP(A562,'[1]2025年发货标准产品透视表'!A:AF,32,FALSE)</f>
        <v>2</v>
      </c>
      <c r="I562" s="2">
        <f>VLOOKUP(A562,'[1]2025年发货标准产品透视表'!A:AD,29,FALSE)</f>
        <v>11.125</v>
      </c>
      <c r="J562" s="2">
        <f>VLOOKUP(A562,'[1]2025年发货标准产品透视表'!A:AD,30,FALSE)</f>
        <v>2</v>
      </c>
      <c r="K562" s="2" t="str">
        <f>VLOOKUP(A562,'[1]2025年发货标准产品透视表'!A:D,4,FALSE)</f>
        <v>ml</v>
      </c>
      <c r="L562"/>
      <c r="M562"/>
      <c r="O562"/>
      <c r="P562"/>
      <c r="Q562" s="2"/>
    </row>
    <row r="563" spans="1:17" x14ac:dyDescent="0.25">
      <c r="A563" s="23" t="s">
        <v>1269</v>
      </c>
      <c r="B563" t="s">
        <v>1266</v>
      </c>
      <c r="C563" t="s">
        <v>1267</v>
      </c>
      <c r="D563" t="s">
        <v>1268</v>
      </c>
      <c r="G563" s="2">
        <f>VLOOKUP(A563,'[1]2025年发货标准产品透视表'!A:AF,31,FALSE)</f>
        <v>13.2</v>
      </c>
      <c r="H563" s="2">
        <f>VLOOKUP(A563,'[1]2025年发货标准产品透视表'!A:AF,32,FALSE)</f>
        <v>2</v>
      </c>
      <c r="I563" s="2">
        <f>VLOOKUP(A563,'[1]2025年发货标准产品透视表'!A:AD,29,FALSE)</f>
        <v>23.2</v>
      </c>
      <c r="J563" s="2">
        <f>VLOOKUP(A563,'[1]2025年发货标准产品透视表'!A:AD,30,FALSE)</f>
        <v>3</v>
      </c>
      <c r="K563" s="2" t="str">
        <f>VLOOKUP(A563,'[1]2025年发货标准产品透视表'!A:D,4,FALSE)</f>
        <v>ml</v>
      </c>
      <c r="L563"/>
      <c r="M563"/>
      <c r="O563"/>
      <c r="P563"/>
      <c r="Q563" s="2"/>
    </row>
    <row r="564" spans="1:17" x14ac:dyDescent="0.25">
      <c r="A564" s="23" t="s">
        <v>1270</v>
      </c>
      <c r="B564" t="s">
        <v>1266</v>
      </c>
      <c r="C564" t="s">
        <v>1267</v>
      </c>
      <c r="D564" t="s">
        <v>1268</v>
      </c>
      <c r="G564" s="2">
        <f>VLOOKUP(A564,'[1]2025年发货标准产品透视表'!A:AF,31,FALSE)</f>
        <v>64</v>
      </c>
      <c r="H564" s="2">
        <f>VLOOKUP(A564,'[1]2025年发货标准产品透视表'!A:AF,32,FALSE)</f>
        <v>1</v>
      </c>
      <c r="I564" s="2">
        <f>VLOOKUP(A564,'[1]2025年发货标准产品透视表'!A:AD,29,FALSE)</f>
        <v>244</v>
      </c>
      <c r="J564" s="2">
        <f>VLOOKUP(A564,'[1]2025年发货标准产品透视表'!A:AD,30,FALSE)</f>
        <v>3</v>
      </c>
      <c r="K564" s="2" t="str">
        <f>VLOOKUP(A564,'[1]2025年发货标准产品透视表'!A:D,4,FALSE)</f>
        <v>ml</v>
      </c>
      <c r="L564"/>
      <c r="M564"/>
      <c r="O564"/>
      <c r="P564"/>
      <c r="Q564" s="2"/>
    </row>
    <row r="565" spans="1:17" x14ac:dyDescent="0.25">
      <c r="A565" s="23" t="s">
        <v>1271</v>
      </c>
      <c r="B565" t="s">
        <v>1266</v>
      </c>
      <c r="C565" t="s">
        <v>1267</v>
      </c>
      <c r="D565" t="s">
        <v>1268</v>
      </c>
      <c r="G565" s="2">
        <f>VLOOKUP(A565,'[1]2025年发货标准产品透视表'!A:AF,31,FALSE)</f>
        <v>110</v>
      </c>
      <c r="H565" s="2">
        <f>VLOOKUP(A565,'[1]2025年发货标准产品透视表'!A:AF,32,FALSE)</f>
        <v>1</v>
      </c>
      <c r="I565" s="2">
        <f>VLOOKUP(A565,'[1]2025年发货标准产品透视表'!A:AD,29,FALSE)</f>
        <v>110</v>
      </c>
      <c r="J565" s="2">
        <f>VLOOKUP(A565,'[1]2025年发货标准产品透视表'!A:AD,30,FALSE)</f>
        <v>1</v>
      </c>
      <c r="K565" s="2" t="str">
        <f>VLOOKUP(A565,'[1]2025年发货标准产品透视表'!A:D,4,FALSE)</f>
        <v>ml</v>
      </c>
      <c r="L565"/>
      <c r="M565"/>
      <c r="O565"/>
      <c r="P565"/>
      <c r="Q565" s="2"/>
    </row>
    <row r="566" spans="1:17" x14ac:dyDescent="0.25">
      <c r="A566" s="23" t="s">
        <v>1272</v>
      </c>
      <c r="B566" t="s">
        <v>1273</v>
      </c>
      <c r="C566" t="s">
        <v>1274</v>
      </c>
      <c r="D566" t="s">
        <v>1275</v>
      </c>
      <c r="E566" t="s">
        <v>984</v>
      </c>
      <c r="F566" s="2">
        <v>1</v>
      </c>
      <c r="G566" s="2">
        <f>VLOOKUP(A566,'[1]2025年发货标准产品透视表'!A:AF,31,FALSE)</f>
        <v>90</v>
      </c>
      <c r="H566" s="2">
        <f>VLOOKUP(A566,'[1]2025年发货标准产品透视表'!A:AF,32,FALSE)</f>
        <v>5</v>
      </c>
      <c r="I566" s="2">
        <f>VLOOKUP(A566,'[1]2025年发货标准产品透视表'!A:AD,29,FALSE)</f>
        <v>140</v>
      </c>
      <c r="J566" s="2">
        <f>VLOOKUP(A566,'[1]2025年发货标准产品透视表'!A:AD,30,FALSE)</f>
        <v>6</v>
      </c>
      <c r="K566" s="2" t="str">
        <f>VLOOKUP(A566,'[1]2025年发货标准产品透视表'!A:D,4,FALSE)</f>
        <v>ml</v>
      </c>
      <c r="L566"/>
      <c r="M566"/>
      <c r="O566"/>
      <c r="P566"/>
      <c r="Q566" s="2"/>
    </row>
    <row r="567" spans="1:17" x14ac:dyDescent="0.25">
      <c r="A567" s="23" t="s">
        <v>1276</v>
      </c>
      <c r="B567" t="s">
        <v>1277</v>
      </c>
      <c r="C567" t="s">
        <v>1278</v>
      </c>
      <c r="D567" t="s">
        <v>1278</v>
      </c>
      <c r="G567" s="2">
        <f>VLOOKUP(A567,'[1]2025年发货标准产品透视表'!A:AF,31,FALSE)</f>
        <v>700</v>
      </c>
      <c r="H567" s="2">
        <f>VLOOKUP(A567,'[1]2025年发货标准产品透视表'!A:AF,32,FALSE)</f>
        <v>1</v>
      </c>
      <c r="I567" s="2">
        <f>VLOOKUP(A567,'[1]2025年发货标准产品透视表'!A:AD,29,FALSE)</f>
        <v>700</v>
      </c>
      <c r="J567" s="2">
        <f>VLOOKUP(A567,'[1]2025年发货标准产品透视表'!A:AD,30,FALSE)</f>
        <v>1</v>
      </c>
      <c r="K567" s="2" t="str">
        <f>VLOOKUP(A567,'[1]2025年发货标准产品透视表'!A:D,4,FALSE)</f>
        <v>ml</v>
      </c>
      <c r="L567"/>
      <c r="M567"/>
      <c r="O567"/>
      <c r="P567"/>
      <c r="Q567" s="2"/>
    </row>
    <row r="568" spans="1:17" x14ac:dyDescent="0.25">
      <c r="A568" s="23" t="s">
        <v>1279</v>
      </c>
      <c r="B568" t="s">
        <v>1280</v>
      </c>
      <c r="C568" t="s">
        <v>1281</v>
      </c>
      <c r="D568" t="s">
        <v>1282</v>
      </c>
      <c r="G568" s="2">
        <f>VLOOKUP(A568,'[1]2025年发货标准产品透视表'!A:AF,31,FALSE)</f>
        <v>63800</v>
      </c>
      <c r="H568" s="2">
        <f>VLOOKUP(A568,'[1]2025年发货标准产品透视表'!A:AF,32,FALSE)</f>
        <v>5</v>
      </c>
      <c r="I568" s="2">
        <f>VLOOKUP(A568,'[1]2025年发货标准产品透视表'!A:AD,29,FALSE)</f>
        <v>93200</v>
      </c>
      <c r="J568" s="2">
        <f>VLOOKUP(A568,'[1]2025年发货标准产品透视表'!A:AD,30,FALSE)</f>
        <v>12</v>
      </c>
      <c r="K568" s="2" t="str">
        <f>VLOOKUP(A568,'[1]2025年发货标准产品透视表'!A:D,4,FALSE)</f>
        <v>ml</v>
      </c>
      <c r="L568"/>
      <c r="M568"/>
      <c r="O568"/>
      <c r="P568"/>
      <c r="Q568" s="2"/>
    </row>
    <row r="569" spans="1:17" x14ac:dyDescent="0.25">
      <c r="A569" s="23" t="s">
        <v>1283</v>
      </c>
      <c r="B569" t="s">
        <v>1284</v>
      </c>
      <c r="C569" t="s">
        <v>1285</v>
      </c>
      <c r="D569" t="s">
        <v>1286</v>
      </c>
      <c r="E569" t="s">
        <v>26</v>
      </c>
      <c r="F569" s="2">
        <v>100</v>
      </c>
      <c r="G569" s="2">
        <f>VLOOKUP(A569,'[1]2025年发货标准产品透视表'!A:AF,31,FALSE)</f>
        <v>5</v>
      </c>
      <c r="H569" s="2">
        <f>VLOOKUP(A569,'[1]2025年发货标准产品透视表'!A:AF,32,FALSE)</f>
        <v>1</v>
      </c>
      <c r="I569" s="2">
        <f>VLOOKUP(A569,'[1]2025年发货标准产品透视表'!A:AD,29,FALSE)</f>
        <v>42.5</v>
      </c>
      <c r="J569" s="2">
        <f>VLOOKUP(A569,'[1]2025年发货标准产品透视表'!A:AD,30,FALSE)</f>
        <v>4</v>
      </c>
      <c r="K569" s="2" t="str">
        <f>VLOOKUP(A569,'[1]2025年发货标准产品透视表'!A:D,4,FALSE)</f>
        <v>ml</v>
      </c>
      <c r="L569"/>
      <c r="M569"/>
      <c r="O569"/>
      <c r="P569"/>
      <c r="Q569" s="2"/>
    </row>
    <row r="570" spans="1:17" x14ac:dyDescent="0.25">
      <c r="A570" s="23" t="s">
        <v>1287</v>
      </c>
      <c r="B570" t="s">
        <v>1284</v>
      </c>
      <c r="C570" t="s">
        <v>1285</v>
      </c>
      <c r="D570" t="s">
        <v>1286</v>
      </c>
      <c r="G570" s="2">
        <f>VLOOKUP(A570,'[1]2025年发货标准产品透视表'!A:AF,31,FALSE)</f>
        <v>0</v>
      </c>
      <c r="H570" s="2">
        <f>VLOOKUP(A570,'[1]2025年发货标准产品透视表'!A:AF,32,FALSE)</f>
        <v>0</v>
      </c>
      <c r="I570" s="2">
        <f>VLOOKUP(A570,'[1]2025年发货标准产品透视表'!A:AD,29,FALSE)</f>
        <v>250</v>
      </c>
      <c r="J570" s="2">
        <f>VLOOKUP(A570,'[1]2025年发货标准产品透视表'!A:AD,30,FALSE)</f>
        <v>2</v>
      </c>
      <c r="K570" s="2" t="str">
        <f>VLOOKUP(A570,'[1]2025年发货标准产品透视表'!A:D,4,FALSE)</f>
        <v>ml</v>
      </c>
      <c r="L570"/>
      <c r="M570"/>
      <c r="O570"/>
      <c r="P570"/>
      <c r="Q570" s="2"/>
    </row>
    <row r="571" spans="1:17" x14ac:dyDescent="0.25">
      <c r="A571" s="23" t="s">
        <v>1288</v>
      </c>
      <c r="B571" t="s">
        <v>1284</v>
      </c>
      <c r="C571" t="s">
        <v>1285</v>
      </c>
      <c r="D571" t="s">
        <v>1286</v>
      </c>
      <c r="E571" t="s">
        <v>1289</v>
      </c>
      <c r="F571" s="2">
        <v>100</v>
      </c>
      <c r="G571" s="2">
        <f>VLOOKUP(A571,'[1]2025年发货标准产品透视表'!A:AF,31,FALSE)</f>
        <v>200</v>
      </c>
      <c r="H571" s="2">
        <f>VLOOKUP(A571,'[1]2025年发货标准产品透视表'!A:AF,32,FALSE)</f>
        <v>1</v>
      </c>
      <c r="I571" s="2">
        <f>VLOOKUP(A571,'[1]2025年发货标准产品透视表'!A:AD,29,FALSE)</f>
        <v>3339</v>
      </c>
      <c r="J571" s="2">
        <f>VLOOKUP(A571,'[1]2025年发货标准产品透视表'!A:AD,30,FALSE)</f>
        <v>5</v>
      </c>
      <c r="K571" s="2" t="str">
        <f>VLOOKUP(A571,'[1]2025年发货标准产品透视表'!A:D,4,FALSE)</f>
        <v>ml</v>
      </c>
      <c r="L571"/>
      <c r="M571"/>
      <c r="O571"/>
      <c r="P571"/>
      <c r="Q571" s="2"/>
    </row>
    <row r="572" spans="1:17" x14ac:dyDescent="0.25">
      <c r="A572" s="23" t="s">
        <v>1290</v>
      </c>
      <c r="B572" t="s">
        <v>1284</v>
      </c>
      <c r="C572" t="s">
        <v>1285</v>
      </c>
      <c r="D572" t="s">
        <v>1286</v>
      </c>
      <c r="G572" s="2">
        <f>VLOOKUP(A572,'[1]2025年发货标准产品透视表'!A:AF,31,FALSE)</f>
        <v>0</v>
      </c>
      <c r="H572" s="2">
        <f>VLOOKUP(A572,'[1]2025年发货标准产品透视表'!A:AF,32,FALSE)</f>
        <v>0</v>
      </c>
      <c r="I572" s="2">
        <f>VLOOKUP(A572,'[1]2025年发货标准产品透视表'!A:AD,29,FALSE)</f>
        <v>125</v>
      </c>
      <c r="J572" s="2">
        <f>VLOOKUP(A572,'[1]2025年发货标准产品透视表'!A:AD,30,FALSE)</f>
        <v>1</v>
      </c>
      <c r="K572" s="2" t="str">
        <f>VLOOKUP(A572,'[1]2025年发货标准产品透视表'!A:D,4,FALSE)</f>
        <v>ml</v>
      </c>
      <c r="L572"/>
      <c r="M572"/>
      <c r="O572"/>
      <c r="P572"/>
      <c r="Q572" s="2"/>
    </row>
    <row r="573" spans="1:17" x14ac:dyDescent="0.25">
      <c r="A573" s="23" t="s">
        <v>1291</v>
      </c>
      <c r="B573" t="s">
        <v>1284</v>
      </c>
      <c r="C573" t="s">
        <v>1292</v>
      </c>
      <c r="D573" t="s">
        <v>1293</v>
      </c>
      <c r="E573" t="s">
        <v>984</v>
      </c>
      <c r="F573" s="2">
        <v>1</v>
      </c>
      <c r="G573" s="2">
        <f>VLOOKUP(A573,'[1]2025年发货标准产品透视表'!A:AF,31,FALSE)</f>
        <v>97720</v>
      </c>
      <c r="H573" s="2">
        <f>VLOOKUP(A573,'[1]2025年发货标准产品透视表'!A:AF,32,FALSE)</f>
        <v>11</v>
      </c>
      <c r="I573" s="2">
        <f>VLOOKUP(A573,'[1]2025年发货标准产品透视表'!A:AD,29,FALSE)</f>
        <v>131720</v>
      </c>
      <c r="J573" s="2">
        <f>VLOOKUP(A573,'[1]2025年发货标准产品透视表'!A:AD,30,FALSE)</f>
        <v>16</v>
      </c>
      <c r="K573" s="2" t="str">
        <f>VLOOKUP(A573,'[1]2025年发货标准产品透视表'!A:D,4,FALSE)</f>
        <v>ml</v>
      </c>
      <c r="L573"/>
      <c r="M573"/>
      <c r="O573"/>
      <c r="P573"/>
      <c r="Q573" s="2"/>
    </row>
    <row r="574" spans="1:17" x14ac:dyDescent="0.25">
      <c r="A574" s="23" t="s">
        <v>1294</v>
      </c>
      <c r="B574" t="s">
        <v>1295</v>
      </c>
      <c r="C574" t="s">
        <v>1296</v>
      </c>
      <c r="D574" t="s">
        <v>1296</v>
      </c>
      <c r="G574" s="2">
        <f>VLOOKUP(A574,'[1]2025年发货标准产品透视表'!A:AF,31,FALSE)</f>
        <v>2000</v>
      </c>
      <c r="H574" s="2">
        <f>VLOOKUP(A574,'[1]2025年发货标准产品透视表'!A:AF,32,FALSE)</f>
        <v>1</v>
      </c>
      <c r="I574" s="2">
        <f>VLOOKUP(A574,'[1]2025年发货标准产品透视表'!A:AD,29,FALSE)</f>
        <v>5600</v>
      </c>
      <c r="J574" s="2">
        <f>VLOOKUP(A574,'[1]2025年发货标准产品透视表'!A:AD,30,FALSE)</f>
        <v>3</v>
      </c>
      <c r="K574" s="2" t="str">
        <f>VLOOKUP(A574,'[1]2025年发货标准产品透视表'!A:D,4,FALSE)</f>
        <v>ml</v>
      </c>
      <c r="L574"/>
      <c r="M574"/>
      <c r="O574"/>
      <c r="P574"/>
      <c r="Q574" s="2"/>
    </row>
    <row r="575" spans="1:17" x14ac:dyDescent="0.25">
      <c r="A575" s="23" t="s">
        <v>1297</v>
      </c>
      <c r="B575" t="s">
        <v>1298</v>
      </c>
      <c r="C575" t="s">
        <v>1299</v>
      </c>
      <c r="D575" t="s">
        <v>1299</v>
      </c>
      <c r="G575" s="2">
        <f>VLOOKUP(A575,'[1]2025年发货标准产品透视表'!A:AF,31,FALSE)</f>
        <v>2400</v>
      </c>
      <c r="H575" s="2">
        <f>VLOOKUP(A575,'[1]2025年发货标准产品透视表'!A:AF,32,FALSE)</f>
        <v>2</v>
      </c>
      <c r="I575" s="2">
        <f>VLOOKUP(A575,'[1]2025年发货标准产品透视表'!A:AD,29,FALSE)</f>
        <v>2400</v>
      </c>
      <c r="J575" s="2">
        <f>VLOOKUP(A575,'[1]2025年发货标准产品透视表'!A:AD,30,FALSE)</f>
        <v>2</v>
      </c>
      <c r="K575" s="2" t="str">
        <f>VLOOKUP(A575,'[1]2025年发货标准产品透视表'!A:D,4,FALSE)</f>
        <v>ml</v>
      </c>
      <c r="L575"/>
      <c r="M575"/>
      <c r="O575"/>
      <c r="P575"/>
      <c r="Q575" s="2"/>
    </row>
    <row r="576" spans="1:17" x14ac:dyDescent="0.25">
      <c r="A576" s="23" t="s">
        <v>1300</v>
      </c>
      <c r="B576" t="s">
        <v>1284</v>
      </c>
      <c r="C576" t="s">
        <v>1285</v>
      </c>
      <c r="D576" t="s">
        <v>1301</v>
      </c>
      <c r="G576" s="2">
        <f>VLOOKUP(A576,'[1]2025年发货标准产品透视表'!A:AF,31,FALSE)</f>
        <v>0</v>
      </c>
      <c r="H576" s="2">
        <f>VLOOKUP(A576,'[1]2025年发货标准产品透视表'!A:AF,32,FALSE)</f>
        <v>0</v>
      </c>
      <c r="I576" s="2">
        <f>VLOOKUP(A576,'[1]2025年发货标准产品透视表'!A:AD,29,FALSE)</f>
        <v>5100</v>
      </c>
      <c r="J576" s="2">
        <f>VLOOKUP(A576,'[1]2025年发货标准产品透视表'!A:AD,30,FALSE)</f>
        <v>2</v>
      </c>
      <c r="K576" s="2" t="str">
        <f>VLOOKUP(A576,'[1]2025年发货标准产品透视表'!A:D,4,FALSE)</f>
        <v>ml</v>
      </c>
      <c r="L576"/>
      <c r="M576"/>
      <c r="O576"/>
      <c r="P576"/>
      <c r="Q576" s="2"/>
    </row>
    <row r="577" spans="1:17" x14ac:dyDescent="0.25">
      <c r="A577" s="23" t="s">
        <v>1302</v>
      </c>
      <c r="B577" t="s">
        <v>1284</v>
      </c>
      <c r="C577" t="s">
        <v>1285</v>
      </c>
      <c r="D577" t="s">
        <v>1301</v>
      </c>
      <c r="G577" s="2">
        <f>VLOOKUP(A577,'[1]2025年发货标准产品透视表'!A:AF,31,FALSE)</f>
        <v>0</v>
      </c>
      <c r="H577" s="2">
        <f>VLOOKUP(A577,'[1]2025年发货标准产品透视表'!A:AF,32,FALSE)</f>
        <v>0</v>
      </c>
      <c r="I577" s="2">
        <f>VLOOKUP(A577,'[1]2025年发货标准产品透视表'!A:AD,29,FALSE)</f>
        <v>125</v>
      </c>
      <c r="J577" s="2">
        <f>VLOOKUP(A577,'[1]2025年发货标准产品透视表'!A:AD,30,FALSE)</f>
        <v>1</v>
      </c>
      <c r="K577" s="2" t="str">
        <f>VLOOKUP(A577,'[1]2025年发货标准产品透视表'!A:D,4,FALSE)</f>
        <v>ml</v>
      </c>
      <c r="L577"/>
      <c r="M577"/>
      <c r="O577"/>
      <c r="P577"/>
      <c r="Q577" s="2"/>
    </row>
    <row r="578" spans="1:17" x14ac:dyDescent="0.25">
      <c r="A578" s="23" t="s">
        <v>1303</v>
      </c>
      <c r="B578" t="s">
        <v>1304</v>
      </c>
      <c r="C578" t="s">
        <v>1305</v>
      </c>
      <c r="D578" t="s">
        <v>1305</v>
      </c>
      <c r="G578" s="2">
        <f>VLOOKUP(A578,'[1]2025年发货标准产品透视表'!A:AF,31,FALSE)</f>
        <v>12.5</v>
      </c>
      <c r="H578" s="2">
        <f>VLOOKUP(A578,'[1]2025年发货标准产品透视表'!A:AF,32,FALSE)</f>
        <v>2</v>
      </c>
      <c r="I578" s="2">
        <f>VLOOKUP(A578,'[1]2025年发货标准产品透视表'!A:AD,29,FALSE)</f>
        <v>12.5</v>
      </c>
      <c r="J578" s="2">
        <f>VLOOKUP(A578,'[1]2025年发货标准产品透视表'!A:AD,30,FALSE)</f>
        <v>2</v>
      </c>
      <c r="K578" s="2" t="str">
        <f>VLOOKUP(A578,'[1]2025年发货标准产品透视表'!A:D,4,FALSE)</f>
        <v>ml</v>
      </c>
      <c r="L578"/>
      <c r="M578"/>
      <c r="O578"/>
      <c r="P578"/>
      <c r="Q578" s="2"/>
    </row>
    <row r="579" spans="1:17" x14ac:dyDescent="0.25">
      <c r="A579" s="23" t="s">
        <v>1306</v>
      </c>
      <c r="B579" t="s">
        <v>1304</v>
      </c>
      <c r="C579" t="s">
        <v>1305</v>
      </c>
      <c r="D579" t="s">
        <v>1305</v>
      </c>
      <c r="G579" s="2">
        <f>VLOOKUP(A579,'[1]2025年发货标准产品透视表'!A:AF,31,FALSE)</f>
        <v>100</v>
      </c>
      <c r="H579" s="2">
        <f>VLOOKUP(A579,'[1]2025年发货标准产品透视表'!A:AF,32,FALSE)</f>
        <v>1</v>
      </c>
      <c r="I579" s="2">
        <f>VLOOKUP(A579,'[1]2025年发货标准产品透视表'!A:AD,29,FALSE)</f>
        <v>100</v>
      </c>
      <c r="J579" s="2">
        <f>VLOOKUP(A579,'[1]2025年发货标准产品透视表'!A:AD,30,FALSE)</f>
        <v>1</v>
      </c>
      <c r="K579" s="2" t="str">
        <f>VLOOKUP(A579,'[1]2025年发货标准产品透视表'!A:D,4,FALSE)</f>
        <v>ml</v>
      </c>
      <c r="L579"/>
      <c r="M579"/>
      <c r="O579"/>
      <c r="P579"/>
      <c r="Q579" s="2"/>
    </row>
    <row r="580" spans="1:17" x14ac:dyDescent="0.25">
      <c r="A580" s="23" t="s">
        <v>1307</v>
      </c>
      <c r="B580" t="s">
        <v>1304</v>
      </c>
      <c r="C580" t="s">
        <v>1305</v>
      </c>
      <c r="D580" t="s">
        <v>1305</v>
      </c>
      <c r="G580" s="2">
        <f>VLOOKUP(A580,'[1]2025年发货标准产品透视表'!A:AF,31,FALSE)</f>
        <v>125</v>
      </c>
      <c r="H580" s="2">
        <f>VLOOKUP(A580,'[1]2025年发货标准产品透视表'!A:AF,32,FALSE)</f>
        <v>3</v>
      </c>
      <c r="I580" s="2">
        <f>VLOOKUP(A580,'[1]2025年发货标准产品透视表'!A:AD,29,FALSE)</f>
        <v>125</v>
      </c>
      <c r="J580" s="2">
        <f>VLOOKUP(A580,'[1]2025年发货标准产品透视表'!A:AD,30,FALSE)</f>
        <v>3</v>
      </c>
      <c r="K580" s="2" t="str">
        <f>VLOOKUP(A580,'[1]2025年发货标准产品透视表'!A:D,4,FALSE)</f>
        <v>ml</v>
      </c>
      <c r="L580"/>
      <c r="M580"/>
      <c r="O580"/>
      <c r="P580"/>
      <c r="Q580" s="2"/>
    </row>
    <row r="581" spans="1:17" x14ac:dyDescent="0.25">
      <c r="A581" s="23" t="s">
        <v>1308</v>
      </c>
      <c r="B581" t="s">
        <v>1304</v>
      </c>
      <c r="C581" t="s">
        <v>1305</v>
      </c>
      <c r="D581" t="s">
        <v>1305</v>
      </c>
      <c r="G581" s="2">
        <f>VLOOKUP(A581,'[1]2025年发货标准产品透视表'!A:AF,31,FALSE)</f>
        <v>0</v>
      </c>
      <c r="H581" s="2">
        <f>VLOOKUP(A581,'[1]2025年发货标准产品透视表'!A:AF,32,FALSE)</f>
        <v>0</v>
      </c>
      <c r="I581" s="2">
        <f>VLOOKUP(A581,'[1]2025年发货标准产品透视表'!A:AD,29,FALSE)</f>
        <v>750</v>
      </c>
      <c r="J581" s="2">
        <f>VLOOKUP(A581,'[1]2025年发货标准产品透视表'!A:AD,30,FALSE)</f>
        <v>1</v>
      </c>
      <c r="K581" s="2" t="str">
        <f>VLOOKUP(A581,'[1]2025年发货标准产品透视表'!A:D,4,FALSE)</f>
        <v>ml</v>
      </c>
      <c r="L581"/>
      <c r="M581"/>
      <c r="O581"/>
      <c r="P581"/>
      <c r="Q581" s="2"/>
    </row>
    <row r="582" spans="1:17" x14ac:dyDescent="0.25">
      <c r="A582" s="23" t="s">
        <v>1309</v>
      </c>
      <c r="B582" t="s">
        <v>1310</v>
      </c>
      <c r="C582" t="s">
        <v>1311</v>
      </c>
      <c r="D582" t="s">
        <v>1311</v>
      </c>
      <c r="G582" s="2">
        <f>VLOOKUP(A582,'[1]2025年发货标准产品透视表'!A:AF,31,FALSE)</f>
        <v>450</v>
      </c>
      <c r="H582" s="2">
        <f>VLOOKUP(A582,'[1]2025年发货标准产品透视表'!A:AF,32,FALSE)</f>
        <v>3</v>
      </c>
      <c r="I582" s="2">
        <f>VLOOKUP(A582,'[1]2025年发货标准产品透视表'!A:AD,29,FALSE)</f>
        <v>450</v>
      </c>
      <c r="J582" s="2">
        <f>VLOOKUP(A582,'[1]2025年发货标准产品透视表'!A:AD,30,FALSE)</f>
        <v>3</v>
      </c>
      <c r="K582" s="2" t="str">
        <f>VLOOKUP(A582,'[1]2025年发货标准产品透视表'!A:D,4,FALSE)</f>
        <v>ml</v>
      </c>
      <c r="L582"/>
      <c r="M582"/>
      <c r="O582"/>
      <c r="P582"/>
      <c r="Q582" s="2"/>
    </row>
    <row r="583" spans="1:17" x14ac:dyDescent="0.25">
      <c r="A583" s="23" t="s">
        <v>1312</v>
      </c>
      <c r="B583" t="s">
        <v>1310</v>
      </c>
      <c r="C583" t="s">
        <v>1311</v>
      </c>
      <c r="D583" t="s">
        <v>1311</v>
      </c>
      <c r="G583" s="2">
        <f>VLOOKUP(A583,'[1]2025年发货标准产品透视表'!A:AF,31,FALSE)</f>
        <v>270</v>
      </c>
      <c r="H583" s="2">
        <f>VLOOKUP(A583,'[1]2025年发货标准产品透视表'!A:AF,32,FALSE)</f>
        <v>1</v>
      </c>
      <c r="I583" s="2">
        <f>VLOOKUP(A583,'[1]2025年发货标准产品透视表'!A:AD,29,FALSE)</f>
        <v>270</v>
      </c>
      <c r="J583" s="2">
        <f>VLOOKUP(A583,'[1]2025年发货标准产品透视表'!A:AD,30,FALSE)</f>
        <v>1</v>
      </c>
      <c r="K583" s="2" t="str">
        <f>VLOOKUP(A583,'[1]2025年发货标准产品透视表'!A:D,4,FALSE)</f>
        <v>ml</v>
      </c>
      <c r="L583"/>
      <c r="M583"/>
      <c r="O583"/>
      <c r="P583"/>
      <c r="Q583" s="2"/>
    </row>
    <row r="584" spans="1:17" x14ac:dyDescent="0.25">
      <c r="A584" s="23" t="s">
        <v>1313</v>
      </c>
      <c r="B584" t="s">
        <v>1310</v>
      </c>
      <c r="C584" t="s">
        <v>1311</v>
      </c>
      <c r="D584" t="s">
        <v>1311</v>
      </c>
      <c r="G584" s="2">
        <f>VLOOKUP(A584,'[1]2025年发货标准产品透视表'!A:AF,31,FALSE)</f>
        <v>1350</v>
      </c>
      <c r="H584" s="2">
        <f>VLOOKUP(A584,'[1]2025年发货标准产品透视表'!A:AF,32,FALSE)</f>
        <v>1</v>
      </c>
      <c r="I584" s="2">
        <f>VLOOKUP(A584,'[1]2025年发货标准产品透视表'!A:AD,29,FALSE)</f>
        <v>1350</v>
      </c>
      <c r="J584" s="2">
        <f>VLOOKUP(A584,'[1]2025年发货标准产品透视表'!A:AD,30,FALSE)</f>
        <v>1</v>
      </c>
      <c r="K584" s="2" t="str">
        <f>VLOOKUP(A584,'[1]2025年发货标准产品透视表'!A:D,4,FALSE)</f>
        <v>ml</v>
      </c>
      <c r="L584"/>
      <c r="M584"/>
      <c r="O584"/>
      <c r="P584"/>
      <c r="Q584" s="2"/>
    </row>
    <row r="585" spans="1:17" x14ac:dyDescent="0.25">
      <c r="A585" s="23" t="s">
        <v>1314</v>
      </c>
      <c r="B585" t="s">
        <v>1310</v>
      </c>
      <c r="C585" t="s">
        <v>1311</v>
      </c>
      <c r="D585" t="s">
        <v>1311</v>
      </c>
      <c r="G585" s="2">
        <f>VLOOKUP(A585,'[1]2025年发货标准产品透视表'!A:AF,31,FALSE)</f>
        <v>3600</v>
      </c>
      <c r="H585" s="2">
        <f>VLOOKUP(A585,'[1]2025年发货标准产品透视表'!A:AF,32,FALSE)</f>
        <v>2</v>
      </c>
      <c r="I585" s="2">
        <f>VLOOKUP(A585,'[1]2025年发货标准产品透视表'!A:AD,29,FALSE)</f>
        <v>3600</v>
      </c>
      <c r="J585" s="2">
        <f>VLOOKUP(A585,'[1]2025年发货标准产品透视表'!A:AD,30,FALSE)</f>
        <v>2</v>
      </c>
      <c r="K585" s="2" t="str">
        <f>VLOOKUP(A585,'[1]2025年发货标准产品透视表'!A:D,4,FALSE)</f>
        <v>ml</v>
      </c>
      <c r="L585"/>
      <c r="M585"/>
      <c r="O585"/>
      <c r="P585"/>
      <c r="Q585" s="2"/>
    </row>
    <row r="586" spans="1:17" x14ac:dyDescent="0.25">
      <c r="A586" s="23" t="s">
        <v>1315</v>
      </c>
      <c r="B586" t="s">
        <v>1316</v>
      </c>
      <c r="C586" t="s">
        <v>1317</v>
      </c>
      <c r="D586" t="s">
        <v>1318</v>
      </c>
      <c r="E586" t="s">
        <v>984</v>
      </c>
      <c r="F586" s="2">
        <v>1</v>
      </c>
      <c r="G586" s="2">
        <f>VLOOKUP(A586,'[1]2025年发货标准产品透视表'!A:AF,31,FALSE)</f>
        <v>150</v>
      </c>
      <c r="H586" s="2">
        <f>VLOOKUP(A586,'[1]2025年发货标准产品透视表'!A:AF,32,FALSE)</f>
        <v>1</v>
      </c>
      <c r="I586" s="2">
        <f>VLOOKUP(A586,'[1]2025年发货标准产品透视表'!A:AD,29,FALSE)</f>
        <v>600</v>
      </c>
      <c r="J586" s="2">
        <f>VLOOKUP(A586,'[1]2025年发货标准产品透视表'!A:AD,30,FALSE)</f>
        <v>3</v>
      </c>
      <c r="K586" s="2" t="str">
        <f>VLOOKUP(A586,'[1]2025年发货标准产品透视表'!A:D,4,FALSE)</f>
        <v>ml</v>
      </c>
      <c r="L586"/>
      <c r="M586"/>
      <c r="O586"/>
      <c r="P586"/>
      <c r="Q586" s="2"/>
    </row>
    <row r="587" spans="1:17" x14ac:dyDescent="0.25">
      <c r="A587" s="23" t="s">
        <v>1319</v>
      </c>
      <c r="B587" t="s">
        <v>1316</v>
      </c>
      <c r="C587" t="s">
        <v>1317</v>
      </c>
      <c r="D587" t="s">
        <v>1318</v>
      </c>
      <c r="G587" s="2">
        <f>VLOOKUP(A587,'[1]2025年发货标准产品透视表'!A:AF,31,FALSE)</f>
        <v>150</v>
      </c>
      <c r="H587" s="2">
        <f>VLOOKUP(A587,'[1]2025年发货标准产品透视表'!A:AF,32,FALSE)</f>
        <v>1</v>
      </c>
      <c r="I587" s="2">
        <f>VLOOKUP(A587,'[1]2025年发货标准产品透视表'!A:AD,29,FALSE)</f>
        <v>150</v>
      </c>
      <c r="J587" s="2">
        <f>VLOOKUP(A587,'[1]2025年发货标准产品透视表'!A:AD,30,FALSE)</f>
        <v>1</v>
      </c>
      <c r="K587" s="2" t="str">
        <f>VLOOKUP(A587,'[1]2025年发货标准产品透视表'!A:D,4,FALSE)</f>
        <v>ml</v>
      </c>
      <c r="L587"/>
      <c r="M587"/>
      <c r="O587"/>
      <c r="P587"/>
      <c r="Q587" s="2"/>
    </row>
    <row r="588" spans="1:17" x14ac:dyDescent="0.25">
      <c r="A588" s="23" t="s">
        <v>1320</v>
      </c>
      <c r="B588" t="s">
        <v>1321</v>
      </c>
      <c r="C588" t="s">
        <v>1322</v>
      </c>
      <c r="D588" t="s">
        <v>1323</v>
      </c>
      <c r="G588" s="2">
        <f>VLOOKUP(A588,'[1]2025年发货标准产品透视表'!A:AF,31,FALSE)</f>
        <v>1400</v>
      </c>
      <c r="H588" s="2">
        <f>VLOOKUP(A588,'[1]2025年发货标准产品透视表'!A:AF,32,FALSE)</f>
        <v>2</v>
      </c>
      <c r="I588" s="2">
        <f>VLOOKUP(A588,'[1]2025年发货标准产品透视表'!A:AD,29,FALSE)</f>
        <v>1400</v>
      </c>
      <c r="J588" s="2">
        <f>VLOOKUP(A588,'[1]2025年发货标准产品透视表'!A:AD,30,FALSE)</f>
        <v>2</v>
      </c>
      <c r="K588" s="2" t="str">
        <f>VLOOKUP(A588,'[1]2025年发货标准产品透视表'!A:D,4,FALSE)</f>
        <v>ml</v>
      </c>
      <c r="L588"/>
      <c r="M588"/>
      <c r="O588"/>
      <c r="P588"/>
      <c r="Q588" s="2"/>
    </row>
    <row r="589" spans="1:17" x14ac:dyDescent="0.25">
      <c r="A589" s="23" t="s">
        <v>1324</v>
      </c>
      <c r="B589" t="s">
        <v>1325</v>
      </c>
      <c r="C589" t="s">
        <v>1326</v>
      </c>
      <c r="D589" t="s">
        <v>1327</v>
      </c>
      <c r="G589" s="2">
        <f>VLOOKUP(A589,'[1]2025年发货标准产品透视表'!A:AF,31,FALSE)</f>
        <v>50</v>
      </c>
      <c r="H589" s="2">
        <f>VLOOKUP(A589,'[1]2025年发货标准产品透视表'!A:AF,32,FALSE)</f>
        <v>1</v>
      </c>
      <c r="I589" s="2">
        <f>VLOOKUP(A589,'[1]2025年发货标准产品透视表'!A:AD,29,FALSE)</f>
        <v>50</v>
      </c>
      <c r="J589" s="2">
        <f>VLOOKUP(A589,'[1]2025年发货标准产品透视表'!A:AD,30,FALSE)</f>
        <v>1</v>
      </c>
      <c r="K589" s="2" t="str">
        <f>VLOOKUP(A589,'[1]2025年发货标准产品透视表'!A:D,4,FALSE)</f>
        <v>ml</v>
      </c>
      <c r="L589"/>
      <c r="M589"/>
      <c r="O589"/>
      <c r="P589"/>
      <c r="Q589" s="2"/>
    </row>
    <row r="590" spans="1:17" x14ac:dyDescent="0.25">
      <c r="A590" s="23" t="s">
        <v>1328</v>
      </c>
      <c r="B590" t="s">
        <v>1329</v>
      </c>
      <c r="C590" t="s">
        <v>1330</v>
      </c>
      <c r="D590" t="s">
        <v>1330</v>
      </c>
      <c r="E590" t="s">
        <v>535</v>
      </c>
      <c r="F590" s="2">
        <v>25</v>
      </c>
      <c r="G590" s="2">
        <f>VLOOKUP(A590,'[1]2025年发货标准产品透视表'!A:AF,31,FALSE)</f>
        <v>200</v>
      </c>
      <c r="H590" s="2">
        <f>VLOOKUP(A590,'[1]2025年发货标准产品透视表'!A:AF,32,FALSE)</f>
        <v>1</v>
      </c>
      <c r="I590" s="2">
        <f>VLOOKUP(A590,'[1]2025年发货标准产品透视表'!A:AD,29,FALSE)</f>
        <v>450</v>
      </c>
      <c r="J590" s="2">
        <f>VLOOKUP(A590,'[1]2025年发货标准产品透视表'!A:AD,30,FALSE)</f>
        <v>2</v>
      </c>
      <c r="K590" s="2" t="str">
        <f>VLOOKUP(A590,'[1]2025年发货标准产品透视表'!A:D,4,FALSE)</f>
        <v>ml</v>
      </c>
      <c r="L590"/>
      <c r="M590"/>
      <c r="O590"/>
      <c r="P590"/>
      <c r="Q590" s="2"/>
    </row>
    <row r="591" spans="1:17" x14ac:dyDescent="0.25">
      <c r="A591" s="23" t="s">
        <v>1331</v>
      </c>
      <c r="B591" t="s">
        <v>1329</v>
      </c>
      <c r="C591" t="s">
        <v>1330</v>
      </c>
      <c r="D591" t="s">
        <v>1330</v>
      </c>
      <c r="E591" t="s">
        <v>984</v>
      </c>
      <c r="F591" s="2">
        <v>1</v>
      </c>
      <c r="G591" s="2">
        <f>VLOOKUP(A591,'[1]2025年发货标准产品透视表'!A:AF,31,FALSE)</f>
        <v>200</v>
      </c>
      <c r="H591" s="2">
        <f>VLOOKUP(A591,'[1]2025年发货标准产品透视表'!A:AF,32,FALSE)</f>
        <v>1</v>
      </c>
      <c r="I591" s="2">
        <f>VLOOKUP(A591,'[1]2025年发货标准产品透视表'!A:AD,29,FALSE)</f>
        <v>240</v>
      </c>
      <c r="J591" s="2">
        <f>VLOOKUP(A591,'[1]2025年发货标准产品透视表'!A:AD,30,FALSE)</f>
        <v>2</v>
      </c>
      <c r="K591" s="2" t="str">
        <f>VLOOKUP(A591,'[1]2025年发货标准产品透视表'!A:D,4,FALSE)</f>
        <v>ml</v>
      </c>
      <c r="L591"/>
      <c r="M591"/>
      <c r="O591"/>
      <c r="P591"/>
      <c r="Q591" s="2"/>
    </row>
    <row r="592" spans="1:17" x14ac:dyDescent="0.25">
      <c r="A592" s="23" t="s">
        <v>1332</v>
      </c>
      <c r="B592" t="s">
        <v>1333</v>
      </c>
      <c r="C592" t="s">
        <v>1334</v>
      </c>
      <c r="D592" t="s">
        <v>1335</v>
      </c>
      <c r="G592" s="2">
        <f>VLOOKUP(A592,'[1]2025年发货标准产品透视表'!A:AF,31,FALSE)</f>
        <v>1800</v>
      </c>
      <c r="H592" s="2">
        <f>VLOOKUP(A592,'[1]2025年发货标准产品透视表'!A:AF,32,FALSE)</f>
        <v>2</v>
      </c>
      <c r="I592" s="2">
        <f>VLOOKUP(A592,'[1]2025年发货标准产品透视表'!A:AD,29,FALSE)</f>
        <v>3400</v>
      </c>
      <c r="J592" s="2">
        <f>VLOOKUP(A592,'[1]2025年发货标准产品透视表'!A:AD,30,FALSE)</f>
        <v>6</v>
      </c>
      <c r="K592" s="2" t="str">
        <f>VLOOKUP(A592,'[1]2025年发货标准产品透视表'!A:D,4,FALSE)</f>
        <v>ml</v>
      </c>
      <c r="L592"/>
      <c r="M592"/>
      <c r="O592"/>
      <c r="P592"/>
      <c r="Q592" s="2"/>
    </row>
    <row r="593" spans="1:18" x14ac:dyDescent="0.25">
      <c r="A593" s="23" t="s">
        <v>1336</v>
      </c>
      <c r="B593" t="s">
        <v>1337</v>
      </c>
      <c r="C593" t="s">
        <v>1338</v>
      </c>
      <c r="D593" t="s">
        <v>1338</v>
      </c>
      <c r="G593" s="2">
        <f>VLOOKUP(A593,'[1]2025年发货标准产品透视表'!A:AF,31,FALSE)</f>
        <v>0</v>
      </c>
      <c r="H593" s="2">
        <f>VLOOKUP(A593,'[1]2025年发货标准产品透视表'!A:AF,32,FALSE)</f>
        <v>0</v>
      </c>
      <c r="I593" s="2">
        <f>VLOOKUP(A593,'[1]2025年发货标准产品透视表'!A:AD,29,FALSE)</f>
        <v>20</v>
      </c>
      <c r="J593" s="2">
        <f>VLOOKUP(A593,'[1]2025年发货标准产品透视表'!A:AD,30,FALSE)</f>
        <v>1</v>
      </c>
      <c r="K593" s="2" t="str">
        <f>VLOOKUP(A593,'[1]2025年发货标准产品透视表'!A:D,4,FALSE)</f>
        <v>ml</v>
      </c>
      <c r="L593"/>
      <c r="M593"/>
      <c r="O593"/>
      <c r="P593"/>
      <c r="Q593" s="2"/>
    </row>
    <row r="594" spans="1:18" x14ac:dyDescent="0.25">
      <c r="A594" s="23" t="s">
        <v>1339</v>
      </c>
      <c r="B594" t="s">
        <v>1340</v>
      </c>
      <c r="C594" t="s">
        <v>1341</v>
      </c>
      <c r="D594" t="s">
        <v>1341</v>
      </c>
      <c r="G594" s="2">
        <f>VLOOKUP(A594,'[1]2025年发货标准产品透视表'!A:AF,31,FALSE)</f>
        <v>0</v>
      </c>
      <c r="H594" s="2">
        <f>VLOOKUP(A594,'[1]2025年发货标准产品透视表'!A:AF,32,FALSE)</f>
        <v>0</v>
      </c>
      <c r="I594" s="2">
        <f>VLOOKUP(A594,'[1]2025年发货标准产品透视表'!A:AD,29,FALSE)</f>
        <v>240</v>
      </c>
      <c r="J594" s="2">
        <f>VLOOKUP(A594,'[1]2025年发货标准产品透视表'!A:AD,30,FALSE)</f>
        <v>2</v>
      </c>
      <c r="K594" s="2" t="str">
        <f>VLOOKUP(A594,'[1]2025年发货标准产品透视表'!A:D,4,FALSE)</f>
        <v>ml</v>
      </c>
      <c r="L594"/>
      <c r="M594"/>
      <c r="O594"/>
      <c r="P594"/>
      <c r="Q594" s="2"/>
    </row>
    <row r="595" spans="1:18" x14ac:dyDescent="0.25">
      <c r="A595" s="23" t="s">
        <v>1342</v>
      </c>
      <c r="B595" t="s">
        <v>1343</v>
      </c>
      <c r="C595" t="s">
        <v>1344</v>
      </c>
      <c r="D595" t="s">
        <v>1344</v>
      </c>
      <c r="G595" s="2">
        <f>VLOOKUP(A595,'[1]2025年发货标准产品透视表'!A:AF,31,FALSE)</f>
        <v>0</v>
      </c>
      <c r="H595" s="2">
        <f>VLOOKUP(A595,'[1]2025年发货标准产品透视表'!A:AF,32,FALSE)</f>
        <v>0</v>
      </c>
      <c r="I595" s="2">
        <f>VLOOKUP(A595,'[1]2025年发货标准产品透视表'!A:AD,29,FALSE)</f>
        <v>0.8</v>
      </c>
      <c r="J595" s="2">
        <f>VLOOKUP(A595,'[1]2025年发货标准产品透视表'!A:AD,30,FALSE)</f>
        <v>2</v>
      </c>
      <c r="K595" s="2" t="str">
        <f>VLOOKUP(A595,'[1]2025年发货标准产品透视表'!A:D,4,FALSE)</f>
        <v>ml</v>
      </c>
      <c r="L595"/>
      <c r="M595"/>
      <c r="O595"/>
      <c r="P595"/>
      <c r="Q595" s="2"/>
    </row>
    <row r="596" spans="1:18" x14ac:dyDescent="0.25">
      <c r="A596" s="23" t="s">
        <v>1345</v>
      </c>
      <c r="B596" t="s">
        <v>1343</v>
      </c>
      <c r="C596" t="s">
        <v>1344</v>
      </c>
      <c r="D596" t="s">
        <v>1344</v>
      </c>
      <c r="G596" s="2">
        <f>VLOOKUP(A596,'[1]2025年发货标准产品透视表'!A:AF,31,FALSE)</f>
        <v>0</v>
      </c>
      <c r="H596" s="2">
        <f>VLOOKUP(A596,'[1]2025年发货标准产品透视表'!A:AF,32,FALSE)</f>
        <v>0</v>
      </c>
      <c r="I596" s="2">
        <f>VLOOKUP(A596,'[1]2025年发货标准产品透视表'!A:AD,29,FALSE)</f>
        <v>655.6</v>
      </c>
      <c r="J596" s="2">
        <f>VLOOKUP(A596,'[1]2025年发货标准产品透视表'!A:AD,30,FALSE)</f>
        <v>5</v>
      </c>
      <c r="K596" s="2" t="str">
        <f>VLOOKUP(A596,'[1]2025年发货标准产品透视表'!A:D,4,FALSE)</f>
        <v>ml</v>
      </c>
      <c r="L596"/>
      <c r="M596"/>
      <c r="O596"/>
      <c r="P596"/>
      <c r="Q596" s="2"/>
    </row>
    <row r="597" spans="1:18" x14ac:dyDescent="0.25">
      <c r="A597" s="23" t="s">
        <v>1346</v>
      </c>
      <c r="B597" t="s">
        <v>1343</v>
      </c>
      <c r="C597" t="s">
        <v>1344</v>
      </c>
      <c r="D597" t="s">
        <v>1344</v>
      </c>
      <c r="G597" s="2">
        <f>VLOOKUP(A597,'[1]2025年发货标准产品透视表'!A:AF,31,FALSE)</f>
        <v>24.36</v>
      </c>
      <c r="H597" s="2">
        <f>VLOOKUP(A597,'[1]2025年发货标准产品透视表'!A:AF,32,FALSE)</f>
        <v>3</v>
      </c>
      <c r="I597" s="2">
        <f>VLOOKUP(A597,'[1]2025年发货标准产品透视表'!A:AD,29,FALSE)</f>
        <v>24.36</v>
      </c>
      <c r="J597" s="2">
        <f>VLOOKUP(A597,'[1]2025年发货标准产品透视表'!A:AD,30,FALSE)</f>
        <v>3</v>
      </c>
      <c r="K597" s="2" t="str">
        <f>VLOOKUP(A597,'[1]2025年发货标准产品透视表'!A:D,4,FALSE)</f>
        <v>ml</v>
      </c>
      <c r="L597"/>
      <c r="M597"/>
      <c r="O597"/>
      <c r="P597"/>
      <c r="Q597" s="2"/>
    </row>
    <row r="598" spans="1:18" x14ac:dyDescent="0.25">
      <c r="A598" s="23" t="s">
        <v>1347</v>
      </c>
      <c r="B598" t="s">
        <v>1343</v>
      </c>
      <c r="C598" t="s">
        <v>1344</v>
      </c>
      <c r="D598" t="s">
        <v>1344</v>
      </c>
      <c r="G598" s="2">
        <f>VLOOKUP(A598,'[1]2025年发货标准产品透视表'!A:AF,31,FALSE)</f>
        <v>121.8</v>
      </c>
      <c r="H598" s="2">
        <f>VLOOKUP(A598,'[1]2025年发货标准产品透视表'!A:AF,32,FALSE)</f>
        <v>3</v>
      </c>
      <c r="I598" s="2">
        <f>VLOOKUP(A598,'[1]2025年发货标准产品透视表'!A:AD,29,FALSE)</f>
        <v>121.8</v>
      </c>
      <c r="J598" s="2">
        <f>VLOOKUP(A598,'[1]2025年发货标准产品透视表'!A:AD,30,FALSE)</f>
        <v>3</v>
      </c>
      <c r="K598" s="2" t="str">
        <f>VLOOKUP(A598,'[1]2025年发货标准产品透视表'!A:D,4,FALSE)</f>
        <v>ml</v>
      </c>
      <c r="L598"/>
      <c r="M598"/>
      <c r="O598"/>
      <c r="P598"/>
      <c r="Q598" s="2"/>
    </row>
    <row r="599" spans="1:18" x14ac:dyDescent="0.25">
      <c r="A599" s="23" t="s">
        <v>1348</v>
      </c>
      <c r="B599" t="s">
        <v>1343</v>
      </c>
      <c r="C599" t="s">
        <v>1349</v>
      </c>
      <c r="D599" t="s">
        <v>1349</v>
      </c>
      <c r="G599" s="2">
        <f>VLOOKUP(A599,'[1]2025年发货标准产品透视表'!A:AF,31,FALSE)</f>
        <v>0</v>
      </c>
      <c r="H599" s="2">
        <f>VLOOKUP(A599,'[1]2025年发货标准产品透视表'!A:AF,32,FALSE)</f>
        <v>0</v>
      </c>
      <c r="I599" s="2">
        <f>VLOOKUP(A599,'[1]2025年发货标准产品透视表'!A:AD,29,FALSE)</f>
        <v>23.76</v>
      </c>
      <c r="J599" s="2">
        <f>VLOOKUP(A599,'[1]2025年发货标准产品透视表'!A:AD,30,FALSE)</f>
        <v>2</v>
      </c>
      <c r="K599" s="2" t="str">
        <f>VLOOKUP(A599,'[1]2025年发货标准产品透视表'!A:D,4,FALSE)</f>
        <v>ml</v>
      </c>
      <c r="L599"/>
      <c r="M599"/>
      <c r="O599"/>
      <c r="P599"/>
      <c r="Q599" s="2"/>
    </row>
    <row r="600" spans="1:18" x14ac:dyDescent="0.25">
      <c r="A600" s="23" t="s">
        <v>1350</v>
      </c>
      <c r="B600" t="s">
        <v>1351</v>
      </c>
      <c r="C600" t="s">
        <v>1352</v>
      </c>
      <c r="D600" t="s">
        <v>1352</v>
      </c>
      <c r="G600" s="2">
        <f>VLOOKUP(A600,'[1]2025年发货标准产品透视表'!A:AF,31,FALSE)</f>
        <v>600</v>
      </c>
      <c r="H600" s="2">
        <f>VLOOKUP(A600,'[1]2025年发货标准产品透视表'!A:AF,32,FALSE)</f>
        <v>2</v>
      </c>
      <c r="I600" s="2">
        <f>VLOOKUP(A600,'[1]2025年发货标准产品透视表'!A:AD,29,FALSE)</f>
        <v>600</v>
      </c>
      <c r="J600" s="2">
        <f>VLOOKUP(A600,'[1]2025年发货标准产品透视表'!A:AD,30,FALSE)</f>
        <v>2</v>
      </c>
      <c r="K600" s="2" t="str">
        <f>VLOOKUP(A600,'[1]2025年发货标准产品透视表'!A:D,4,FALSE)</f>
        <v>ml</v>
      </c>
      <c r="L600"/>
      <c r="M600"/>
      <c r="O600"/>
      <c r="P600"/>
      <c r="Q600" s="2"/>
    </row>
    <row r="601" spans="1:18" x14ac:dyDescent="0.25">
      <c r="A601" s="23" t="s">
        <v>1353</v>
      </c>
      <c r="B601" t="s">
        <v>1354</v>
      </c>
      <c r="C601" t="s">
        <v>1355</v>
      </c>
      <c r="D601" t="s">
        <v>1355</v>
      </c>
      <c r="G601" s="2">
        <f>VLOOKUP(A601,'[1]2025年发货标准产品透视表'!A:AF,31,FALSE)</f>
        <v>10</v>
      </c>
      <c r="H601" s="2">
        <f>VLOOKUP(A601,'[1]2025年发货标准产品透视表'!A:AF,32,FALSE)</f>
        <v>1</v>
      </c>
      <c r="I601" s="2">
        <f>VLOOKUP(A601,'[1]2025年发货标准产品透视表'!A:AD,29,FALSE)</f>
        <v>10</v>
      </c>
      <c r="J601" s="2">
        <f>VLOOKUP(A601,'[1]2025年发货标准产品透视表'!A:AD,30,FALSE)</f>
        <v>1</v>
      </c>
      <c r="K601" s="2" t="str">
        <f>VLOOKUP(A601,'[1]2025年发货标准产品透视表'!A:D,4,FALSE)</f>
        <v>ml</v>
      </c>
      <c r="L601"/>
      <c r="M601"/>
      <c r="O601"/>
      <c r="P601"/>
      <c r="Q601" s="2"/>
    </row>
    <row r="602" spans="1:18" x14ac:dyDescent="0.25">
      <c r="A602" s="23" t="s">
        <v>1356</v>
      </c>
      <c r="B602" t="s">
        <v>1357</v>
      </c>
      <c r="C602" t="s">
        <v>1358</v>
      </c>
      <c r="D602" t="s">
        <v>1358</v>
      </c>
      <c r="G602" s="2">
        <f>VLOOKUP(A602,'[1]2025年发货标准产品透视表'!A:AF,31,FALSE)</f>
        <v>0</v>
      </c>
      <c r="H602" s="2">
        <f>VLOOKUP(A602,'[1]2025年发货标准产品透视表'!A:AF,32,FALSE)</f>
        <v>0</v>
      </c>
      <c r="I602" s="2">
        <f>VLOOKUP(A602,'[1]2025年发货标准产品透视表'!A:AD,29,FALSE)</f>
        <v>75</v>
      </c>
      <c r="J602" s="2">
        <f>VLOOKUP(A602,'[1]2025年发货标准产品透视表'!A:AD,30,FALSE)</f>
        <v>3</v>
      </c>
      <c r="K602" s="2" t="str">
        <f>VLOOKUP(A602,'[1]2025年发货标准产品透视表'!A:D,4,FALSE)</f>
        <v>ml</v>
      </c>
      <c r="L602"/>
      <c r="M602"/>
      <c r="O602"/>
      <c r="P602"/>
      <c r="Q602" s="2"/>
    </row>
    <row r="603" spans="1:18" x14ac:dyDescent="0.25">
      <c r="A603" s="23" t="s">
        <v>1359</v>
      </c>
      <c r="B603" t="s">
        <v>24</v>
      </c>
      <c r="C603" t="s">
        <v>25</v>
      </c>
      <c r="D603" t="s">
        <v>25</v>
      </c>
      <c r="G603" s="2">
        <f>VLOOKUP(A603,'[1]2025年发货标准产品透视表'!A:AF,31,FALSE)</f>
        <v>0</v>
      </c>
      <c r="H603" s="2">
        <f>VLOOKUP(A603,'[1]2025年发货标准产品透视表'!A:AF,32,FALSE)</f>
        <v>0</v>
      </c>
      <c r="I603" s="2">
        <f>VLOOKUP(A603,'[1]2025年发货标准产品透视表'!A:AD,29,FALSE)</f>
        <v>2.5</v>
      </c>
      <c r="J603" s="2">
        <f>VLOOKUP(A603,'[1]2025年发货标准产品透视表'!A:AD,30,FALSE)</f>
        <v>1</v>
      </c>
      <c r="K603" s="2" t="str">
        <f>VLOOKUP(A603,'[1]2025年发货标准产品透视表'!A:D,4,FALSE)</f>
        <v>ml</v>
      </c>
      <c r="L603"/>
      <c r="M603"/>
      <c r="O603"/>
      <c r="P603"/>
      <c r="Q603" s="2"/>
    </row>
    <row r="604" spans="1:18" x14ac:dyDescent="0.25">
      <c r="A604" s="23" t="s">
        <v>1360</v>
      </c>
      <c r="B604" t="s">
        <v>63</v>
      </c>
      <c r="C604" t="s">
        <v>64</v>
      </c>
      <c r="D604" t="s">
        <v>64</v>
      </c>
      <c r="F604" s="2">
        <v>1</v>
      </c>
      <c r="G604" s="2">
        <f>VLOOKUP(A604,'[1]2025年发货标准产品透视表'!A:AF,31,FALSE)</f>
        <v>60</v>
      </c>
      <c r="H604" s="2">
        <f>VLOOKUP(A604,'[1]2025年发货标准产品透视表'!A:AF,32,FALSE)</f>
        <v>3</v>
      </c>
      <c r="I604" s="2">
        <f>VLOOKUP(A604,'[1]2025年发货标准产品透视表'!A:AD,29,FALSE)</f>
        <v>120</v>
      </c>
      <c r="J604" s="2">
        <f>VLOOKUP(A604,'[1]2025年发货标准产品透视表'!A:AD,30,FALSE)</f>
        <v>6</v>
      </c>
      <c r="K604" s="2" t="str">
        <f>VLOOKUP(A604,'[1]2025年发货标准产品透视表'!A:D,4,FALSE)</f>
        <v>ml</v>
      </c>
      <c r="L604"/>
      <c r="M604"/>
      <c r="O604"/>
      <c r="P604"/>
      <c r="Q604" s="2"/>
      <c r="R604" t="s">
        <v>58</v>
      </c>
    </row>
    <row r="605" spans="1:18" x14ac:dyDescent="0.25">
      <c r="A605" s="23" t="s">
        <v>1361</v>
      </c>
      <c r="B605" t="s">
        <v>63</v>
      </c>
      <c r="C605" t="s">
        <v>64</v>
      </c>
      <c r="D605" t="s">
        <v>64</v>
      </c>
      <c r="G605" s="2">
        <f>VLOOKUP(A605,'[1]2025年发货标准产品透视表'!A:AF,31,FALSE)</f>
        <v>30</v>
      </c>
      <c r="H605" s="2">
        <f>VLOOKUP(A605,'[1]2025年发货标准产品透视表'!A:AF,32,FALSE)</f>
        <v>1</v>
      </c>
      <c r="I605" s="2">
        <f>VLOOKUP(A605,'[1]2025年发货标准产品透视表'!A:AD,29,FALSE)</f>
        <v>30</v>
      </c>
      <c r="J605" s="2">
        <f>VLOOKUP(A605,'[1]2025年发货标准产品透视表'!A:AD,30,FALSE)</f>
        <v>1</v>
      </c>
      <c r="K605" s="2" t="str">
        <f>VLOOKUP(A605,'[1]2025年发货标准产品透视表'!A:D,4,FALSE)</f>
        <v>ml</v>
      </c>
      <c r="L605"/>
      <c r="M605"/>
      <c r="O605"/>
      <c r="P605"/>
      <c r="Q605" s="2"/>
    </row>
    <row r="606" spans="1:18" x14ac:dyDescent="0.25">
      <c r="A606" s="23" t="s">
        <v>1362</v>
      </c>
      <c r="B606" t="s">
        <v>70</v>
      </c>
      <c r="C606" t="s">
        <v>71</v>
      </c>
      <c r="D606" t="s">
        <v>71</v>
      </c>
      <c r="E606" t="s">
        <v>1363</v>
      </c>
      <c r="F606" s="2" t="s">
        <v>1013</v>
      </c>
      <c r="G606" s="2">
        <f>VLOOKUP(A606,'[1]2025年发货标准产品透视表'!A:AF,31,FALSE)</f>
        <v>192.5</v>
      </c>
      <c r="H606" s="2">
        <f>VLOOKUP(A606,'[1]2025年发货标准产品透视表'!A:AF,32,FALSE)</f>
        <v>6</v>
      </c>
      <c r="I606" s="2">
        <f>VLOOKUP(A606,'[1]2025年发货标准产品透视表'!A:AD,29,FALSE)</f>
        <v>376</v>
      </c>
      <c r="J606" s="2">
        <f>VLOOKUP(A606,'[1]2025年发货标准产品透视表'!A:AD,30,FALSE)</f>
        <v>16</v>
      </c>
      <c r="K606" s="2" t="str">
        <f>VLOOKUP(A606,'[1]2025年发货标准产品透视表'!A:D,4,FALSE)</f>
        <v>ml</v>
      </c>
      <c r="L606"/>
      <c r="M606"/>
      <c r="O606"/>
      <c r="P606"/>
      <c r="Q606" s="2"/>
      <c r="R606" t="s">
        <v>68</v>
      </c>
    </row>
    <row r="607" spans="1:18" x14ac:dyDescent="0.25">
      <c r="A607" s="23" t="s">
        <v>1364</v>
      </c>
      <c r="B607" t="s">
        <v>70</v>
      </c>
      <c r="C607" t="s">
        <v>71</v>
      </c>
      <c r="D607" t="s">
        <v>71</v>
      </c>
      <c r="E607" t="s">
        <v>1031</v>
      </c>
      <c r="F607" s="2">
        <v>10</v>
      </c>
      <c r="G607" s="2">
        <f>VLOOKUP(A607,'[1]2025年发货标准产品透视表'!A:AF,31,FALSE)</f>
        <v>800</v>
      </c>
      <c r="H607" s="2">
        <f>VLOOKUP(A607,'[1]2025年发货标准产品透视表'!A:AF,32,FALSE)</f>
        <v>2</v>
      </c>
      <c r="I607" s="2">
        <f>VLOOKUP(A607,'[1]2025年发货标准产品透视表'!A:AD,29,FALSE)</f>
        <v>1100</v>
      </c>
      <c r="J607" s="2">
        <f>VLOOKUP(A607,'[1]2025年发货标准产品透视表'!A:AD,30,FALSE)</f>
        <v>3</v>
      </c>
      <c r="K607" s="2" t="str">
        <f>VLOOKUP(A607,'[1]2025年发货标准产品透视表'!A:D,4,FALSE)</f>
        <v>ml</v>
      </c>
      <c r="L607"/>
      <c r="M607"/>
      <c r="O607"/>
      <c r="P607"/>
      <c r="Q607" s="2"/>
    </row>
    <row r="608" spans="1:18" x14ac:dyDescent="0.25">
      <c r="A608" s="23" t="s">
        <v>1365</v>
      </c>
      <c r="B608" t="s">
        <v>70</v>
      </c>
      <c r="C608" t="s">
        <v>71</v>
      </c>
      <c r="D608" t="s">
        <v>71</v>
      </c>
      <c r="E608" t="s">
        <v>1366</v>
      </c>
      <c r="F608" s="2">
        <v>200</v>
      </c>
      <c r="G608" s="2">
        <f>VLOOKUP(A608,'[1]2025年发货标准产品透视表'!A:AF,31,FALSE)</f>
        <v>2600</v>
      </c>
      <c r="H608" s="2">
        <f>VLOOKUP(A608,'[1]2025年发货标准产品透视表'!A:AF,32,FALSE)</f>
        <v>1</v>
      </c>
      <c r="I608" s="2">
        <f>VLOOKUP(A608,'[1]2025年发货标准产品透视表'!A:AD,29,FALSE)</f>
        <v>15600</v>
      </c>
      <c r="J608" s="2">
        <f>VLOOKUP(A608,'[1]2025年发货标准产品透视表'!A:AD,30,FALSE)</f>
        <v>4</v>
      </c>
      <c r="K608" s="2" t="str">
        <f>VLOOKUP(A608,'[1]2025年发货标准产品透视表'!A:D,4,FALSE)</f>
        <v>ml</v>
      </c>
      <c r="L608"/>
      <c r="M608"/>
      <c r="O608"/>
      <c r="P608"/>
      <c r="Q608" s="2"/>
      <c r="R608" t="s">
        <v>68</v>
      </c>
    </row>
    <row r="609" spans="1:18" x14ac:dyDescent="0.25">
      <c r="A609" s="23" t="s">
        <v>1367</v>
      </c>
      <c r="B609" t="s">
        <v>34</v>
      </c>
      <c r="C609" t="s">
        <v>35</v>
      </c>
      <c r="D609" t="s">
        <v>35</v>
      </c>
      <c r="G609" s="2">
        <f>VLOOKUP(A609,'[1]2025年发货标准产品透视表'!A:AF,31,FALSE)</f>
        <v>0</v>
      </c>
      <c r="H609" s="2">
        <f>VLOOKUP(A609,'[1]2025年发货标准产品透视表'!A:AF,32,FALSE)</f>
        <v>0</v>
      </c>
      <c r="I609" s="2">
        <f>VLOOKUP(A609,'[1]2025年发货标准产品透视表'!A:AD,29,FALSE)</f>
        <v>27.5</v>
      </c>
      <c r="J609" s="2">
        <f>VLOOKUP(A609,'[1]2025年发货标准产品透视表'!A:AD,30,FALSE)</f>
        <v>1</v>
      </c>
      <c r="K609" s="2" t="str">
        <f>VLOOKUP(A609,'[1]2025年发货标准产品透视表'!A:D,4,FALSE)</f>
        <v>ml</v>
      </c>
      <c r="L609"/>
      <c r="M609"/>
      <c r="O609"/>
      <c r="P609"/>
      <c r="Q609" s="2"/>
    </row>
    <row r="610" spans="1:18" x14ac:dyDescent="0.25">
      <c r="A610" s="23" t="s">
        <v>1368</v>
      </c>
      <c r="B610" t="s">
        <v>34</v>
      </c>
      <c r="C610" t="s">
        <v>35</v>
      </c>
      <c r="D610" t="s">
        <v>35</v>
      </c>
      <c r="G610" s="2">
        <f>VLOOKUP(A610,'[1]2025年发货标准产品透视表'!A:AF,31,FALSE)</f>
        <v>0</v>
      </c>
      <c r="H610" s="2">
        <f>VLOOKUP(A610,'[1]2025年发货标准产品透视表'!A:AF,32,FALSE)</f>
        <v>0</v>
      </c>
      <c r="I610" s="2">
        <f>VLOOKUP(A610,'[1]2025年发货标准产品透视表'!A:AD,29,FALSE)</f>
        <v>122.5</v>
      </c>
      <c r="J610" s="2">
        <f>VLOOKUP(A610,'[1]2025年发货标准产品透视表'!A:AD,30,FALSE)</f>
        <v>1</v>
      </c>
      <c r="K610" s="2" t="str">
        <f>VLOOKUP(A610,'[1]2025年发货标准产品透视表'!A:D,4,FALSE)</f>
        <v>ml</v>
      </c>
      <c r="L610"/>
      <c r="M610"/>
      <c r="O610"/>
      <c r="P610"/>
      <c r="Q610" s="2"/>
    </row>
    <row r="611" spans="1:18" x14ac:dyDescent="0.25">
      <c r="A611" s="23" t="s">
        <v>1369</v>
      </c>
      <c r="B611" t="s">
        <v>1370</v>
      </c>
      <c r="C611" t="s">
        <v>1371</v>
      </c>
      <c r="D611" t="s">
        <v>1371</v>
      </c>
      <c r="E611" t="s">
        <v>1031</v>
      </c>
      <c r="F611" s="2">
        <v>10</v>
      </c>
      <c r="G611" s="2">
        <f>VLOOKUP(A611,'[1]2025年发货标准产品透视表'!A:AF,31,FALSE)</f>
        <v>0</v>
      </c>
      <c r="H611" s="2">
        <f>VLOOKUP(A611,'[1]2025年发货标准产品透视表'!A:AF,32,FALSE)</f>
        <v>0</v>
      </c>
      <c r="I611" s="2">
        <f>VLOOKUP(A611,'[1]2025年发货标准产品透视表'!A:AD,29,FALSE)</f>
        <v>180</v>
      </c>
      <c r="J611" s="2">
        <f>VLOOKUP(A611,'[1]2025年发货标准产品透视表'!A:AD,30,FALSE)</f>
        <v>1</v>
      </c>
      <c r="K611" s="2" t="str">
        <f>VLOOKUP(A611,'[1]2025年发货标准产品透视表'!A:D,4,FALSE)</f>
        <v>ml</v>
      </c>
      <c r="L611"/>
      <c r="M611"/>
      <c r="O611"/>
      <c r="P611"/>
      <c r="Q611" s="2"/>
    </row>
    <row r="612" spans="1:18" x14ac:dyDescent="0.25">
      <c r="A612" s="23" t="s">
        <v>1372</v>
      </c>
      <c r="B612" t="s">
        <v>74</v>
      </c>
      <c r="C612" t="s">
        <v>75</v>
      </c>
      <c r="D612" t="s">
        <v>75</v>
      </c>
      <c r="G612" s="2">
        <f>VLOOKUP(A612,'[1]2025年发货标准产品透视表'!A:AF,31,FALSE)</f>
        <v>50</v>
      </c>
      <c r="H612" s="2">
        <f>VLOOKUP(A612,'[1]2025年发货标准产品透视表'!A:AF,32,FALSE)</f>
        <v>1</v>
      </c>
      <c r="I612" s="2">
        <f>VLOOKUP(A612,'[1]2025年发货标准产品透视表'!A:AD,29,FALSE)</f>
        <v>110</v>
      </c>
      <c r="J612" s="2">
        <f>VLOOKUP(A612,'[1]2025年发货标准产品透视表'!A:AD,30,FALSE)</f>
        <v>3</v>
      </c>
      <c r="K612" s="2" t="str">
        <f>VLOOKUP(A612,'[1]2025年发货标准产品透视表'!A:D,4,FALSE)</f>
        <v>ml</v>
      </c>
      <c r="L612"/>
      <c r="M612"/>
      <c r="O612"/>
      <c r="P612"/>
      <c r="Q612" s="2"/>
    </row>
    <row r="613" spans="1:18" x14ac:dyDescent="0.25">
      <c r="A613" s="23" t="s">
        <v>1373</v>
      </c>
      <c r="B613" t="s">
        <v>77</v>
      </c>
      <c r="C613" t="s">
        <v>78</v>
      </c>
      <c r="D613" t="s">
        <v>78</v>
      </c>
      <c r="G613" s="2">
        <f>VLOOKUP(A613,'[1]2025年发货标准产品透视表'!A:AF,31,FALSE)</f>
        <v>0</v>
      </c>
      <c r="H613" s="2">
        <f>VLOOKUP(A613,'[1]2025年发货标准产品透视表'!A:AF,32,FALSE)</f>
        <v>0</v>
      </c>
      <c r="I613" s="2">
        <f>VLOOKUP(A613,'[1]2025年发货标准产品透视表'!A:AD,29,FALSE)</f>
        <v>2.5</v>
      </c>
      <c r="J613" s="2">
        <f>VLOOKUP(A613,'[1]2025年发货标准产品透视表'!A:AD,30,FALSE)</f>
        <v>1</v>
      </c>
      <c r="K613" s="2" t="str">
        <f>VLOOKUP(A613,'[1]2025年发货标准产品透视表'!A:D,4,FALSE)</f>
        <v>ml</v>
      </c>
      <c r="L613"/>
      <c r="M613"/>
      <c r="O613"/>
      <c r="P613"/>
      <c r="Q613" s="2"/>
    </row>
    <row r="614" spans="1:18" x14ac:dyDescent="0.25">
      <c r="A614" s="23" t="s">
        <v>1374</v>
      </c>
      <c r="B614" t="s">
        <v>81</v>
      </c>
      <c r="C614" t="s">
        <v>82</v>
      </c>
      <c r="D614" t="s">
        <v>82</v>
      </c>
      <c r="E614" t="s">
        <v>984</v>
      </c>
      <c r="F614" s="2">
        <v>1</v>
      </c>
      <c r="G614" s="2">
        <f>VLOOKUP(A614,'[1]2025年发货标准产品透视表'!A:AF,31,FALSE)</f>
        <v>0</v>
      </c>
      <c r="H614" s="2">
        <f>VLOOKUP(A614,'[1]2025年发货标准产品透视表'!A:AF,32,FALSE)</f>
        <v>0</v>
      </c>
      <c r="I614" s="2">
        <f>VLOOKUP(A614,'[1]2025年发货标准产品透视表'!A:AD,29,FALSE)</f>
        <v>5</v>
      </c>
      <c r="J614" s="2">
        <f>VLOOKUP(A614,'[1]2025年发货标准产品透视表'!A:AD,30,FALSE)</f>
        <v>2</v>
      </c>
      <c r="K614" s="2" t="str">
        <f>VLOOKUP(A614,'[1]2025年发货标准产品透视表'!A:D,4,FALSE)</f>
        <v>ml</v>
      </c>
      <c r="L614"/>
      <c r="M614"/>
      <c r="O614"/>
      <c r="P614"/>
      <c r="Q614" s="2"/>
    </row>
    <row r="615" spans="1:18" x14ac:dyDescent="0.25">
      <c r="A615" s="23" t="s">
        <v>1375</v>
      </c>
      <c r="B615" t="s">
        <v>90</v>
      </c>
      <c r="C615" t="s">
        <v>91</v>
      </c>
      <c r="D615" t="s">
        <v>91</v>
      </c>
      <c r="E615" t="s">
        <v>987</v>
      </c>
      <c r="F615" s="2">
        <v>5</v>
      </c>
      <c r="G615" s="2">
        <f>VLOOKUP(A615,'[1]2025年发货标准产品透视表'!A:AF,31,FALSE)</f>
        <v>0</v>
      </c>
      <c r="H615" s="2">
        <f>VLOOKUP(A615,'[1]2025年发货标准产品透视表'!A:AF,32,FALSE)</f>
        <v>0</v>
      </c>
      <c r="I615" s="2">
        <f>VLOOKUP(A615,'[1]2025年发货标准产品透视表'!A:AD,29,FALSE)</f>
        <v>550</v>
      </c>
      <c r="J615" s="2">
        <f>VLOOKUP(A615,'[1]2025年发货标准产品透视表'!A:AD,30,FALSE)</f>
        <v>3</v>
      </c>
      <c r="K615" s="2" t="str">
        <f>VLOOKUP(A615,'[1]2025年发货标准产品透视表'!A:D,4,FALSE)</f>
        <v>ml</v>
      </c>
      <c r="L615"/>
      <c r="M615"/>
      <c r="O615"/>
      <c r="P615"/>
      <c r="Q615" s="2"/>
    </row>
    <row r="616" spans="1:18" x14ac:dyDescent="0.25">
      <c r="A616" s="23" t="s">
        <v>1376</v>
      </c>
      <c r="B616" t="s">
        <v>97</v>
      </c>
      <c r="C616" t="s">
        <v>98</v>
      </c>
      <c r="D616" t="s">
        <v>98</v>
      </c>
      <c r="E616" t="s">
        <v>1289</v>
      </c>
      <c r="F616" s="2">
        <v>100</v>
      </c>
      <c r="G616" s="2">
        <f>VLOOKUP(A616,'[1]2025年发货标准产品透视表'!A:AF,31,FALSE)</f>
        <v>1200</v>
      </c>
      <c r="H616" s="2">
        <f>VLOOKUP(A616,'[1]2025年发货标准产品透视表'!A:AF,32,FALSE)</f>
        <v>3</v>
      </c>
      <c r="I616" s="2">
        <f>VLOOKUP(A616,'[1]2025年发货标准产品透视表'!A:AD,29,FALSE)</f>
        <v>1900</v>
      </c>
      <c r="J616" s="2">
        <f>VLOOKUP(A616,'[1]2025年发货标准产品透视表'!A:AD,30,FALSE)</f>
        <v>5</v>
      </c>
      <c r="K616" s="2" t="str">
        <f>VLOOKUP(A616,'[1]2025年发货标准产品透视表'!A:D,4,FALSE)</f>
        <v>ml</v>
      </c>
      <c r="L616"/>
      <c r="M616"/>
      <c r="O616"/>
      <c r="P616"/>
      <c r="Q616" s="2"/>
      <c r="R616" t="s">
        <v>58</v>
      </c>
    </row>
    <row r="617" spans="1:18" x14ac:dyDescent="0.25">
      <c r="A617" s="23" t="s">
        <v>1377</v>
      </c>
      <c r="B617" t="s">
        <v>84</v>
      </c>
      <c r="C617" t="s">
        <v>85</v>
      </c>
      <c r="D617" t="s">
        <v>85</v>
      </c>
      <c r="E617" t="s">
        <v>987</v>
      </c>
      <c r="F617" s="2">
        <v>5</v>
      </c>
      <c r="G617" s="2">
        <f>VLOOKUP(A617,'[1]2025年发货标准产品透视表'!A:AF,31,FALSE)</f>
        <v>30</v>
      </c>
      <c r="H617" s="2">
        <f>VLOOKUP(A617,'[1]2025年发货标准产品透视表'!A:AF,32,FALSE)</f>
        <v>1</v>
      </c>
      <c r="I617" s="2">
        <f>VLOOKUP(A617,'[1]2025年发货标准产品透视表'!A:AD,29,FALSE)</f>
        <v>60</v>
      </c>
      <c r="J617" s="2">
        <f>VLOOKUP(A617,'[1]2025年发货标准产品透视表'!A:AD,30,FALSE)</f>
        <v>2</v>
      </c>
      <c r="K617" s="2" t="str">
        <f>VLOOKUP(A617,'[1]2025年发货标准产品透视表'!A:D,4,FALSE)</f>
        <v>ml</v>
      </c>
      <c r="L617"/>
      <c r="M617"/>
      <c r="O617"/>
      <c r="P617"/>
      <c r="Q617" s="2"/>
    </row>
    <row r="618" spans="1:18" x14ac:dyDescent="0.25">
      <c r="A618" s="23" t="s">
        <v>1378</v>
      </c>
      <c r="B618" t="s">
        <v>87</v>
      </c>
      <c r="C618" t="s">
        <v>88</v>
      </c>
      <c r="D618" t="s">
        <v>88</v>
      </c>
      <c r="E618" t="s">
        <v>26</v>
      </c>
      <c r="F618" s="2">
        <v>100</v>
      </c>
      <c r="G618" s="2">
        <f>VLOOKUP(A618,'[1]2025年发货标准产品透视表'!A:AF,31,FALSE)</f>
        <v>0</v>
      </c>
      <c r="H618" s="2">
        <f>VLOOKUP(A618,'[1]2025年发货标准产品透视表'!A:AF,32,FALSE)</f>
        <v>0</v>
      </c>
      <c r="I618" s="2">
        <f>VLOOKUP(A618,'[1]2025年发货标准产品透视表'!A:AD,29,FALSE)</f>
        <v>2.5</v>
      </c>
      <c r="J618" s="2">
        <f>VLOOKUP(A618,'[1]2025年发货标准产品透视表'!A:AD,30,FALSE)</f>
        <v>1</v>
      </c>
      <c r="K618" s="2" t="str">
        <f>VLOOKUP(A618,'[1]2025年发货标准产品透视表'!A:D,4,FALSE)</f>
        <v>ml</v>
      </c>
      <c r="L618"/>
      <c r="M618"/>
      <c r="O618"/>
      <c r="P618"/>
      <c r="Q618" s="2"/>
    </row>
    <row r="619" spans="1:18" x14ac:dyDescent="0.25">
      <c r="A619" s="23" t="s">
        <v>1379</v>
      </c>
      <c r="B619" t="s">
        <v>104</v>
      </c>
      <c r="C619" t="s">
        <v>105</v>
      </c>
      <c r="D619" t="s">
        <v>105</v>
      </c>
      <c r="E619" t="s">
        <v>26</v>
      </c>
      <c r="F619" s="2">
        <v>100</v>
      </c>
      <c r="G619" s="2">
        <f>VLOOKUP(A619,'[1]2025年发货标准产品透视表'!A:AF,31,FALSE)</f>
        <v>0</v>
      </c>
      <c r="H619" s="2">
        <f>VLOOKUP(A619,'[1]2025年发货标准产品透视表'!A:AF,32,FALSE)</f>
        <v>0</v>
      </c>
      <c r="I619" s="2">
        <f>VLOOKUP(A619,'[1]2025年发货标准产品透视表'!A:AD,29,FALSE)</f>
        <v>35</v>
      </c>
      <c r="J619" s="2">
        <f>VLOOKUP(A619,'[1]2025年发货标准产品透视表'!A:AD,30,FALSE)</f>
        <v>1</v>
      </c>
      <c r="K619" s="2" t="str">
        <f>VLOOKUP(A619,'[1]2025年发货标准产品透视表'!A:D,4,FALSE)</f>
        <v>ml</v>
      </c>
      <c r="L619"/>
      <c r="M619"/>
      <c r="O619"/>
      <c r="P619"/>
      <c r="Q619" s="2"/>
    </row>
    <row r="620" spans="1:18" x14ac:dyDescent="0.25">
      <c r="A620" s="23" t="s">
        <v>1380</v>
      </c>
      <c r="B620" t="s">
        <v>104</v>
      </c>
      <c r="C620" t="s">
        <v>105</v>
      </c>
      <c r="D620" t="s">
        <v>105</v>
      </c>
      <c r="E620" t="s">
        <v>26</v>
      </c>
      <c r="F620" s="2">
        <v>100</v>
      </c>
      <c r="G620" s="2">
        <f>VLOOKUP(A620,'[1]2025年发货标准产品透视表'!A:AF,31,FALSE)</f>
        <v>160</v>
      </c>
      <c r="H620" s="2">
        <f>VLOOKUP(A620,'[1]2025年发货标准产品透视表'!A:AF,32,FALSE)</f>
        <v>2</v>
      </c>
      <c r="I620" s="2">
        <f>VLOOKUP(A620,'[1]2025年发货标准产品透视表'!A:AD,29,FALSE)</f>
        <v>160</v>
      </c>
      <c r="J620" s="2">
        <f>VLOOKUP(A620,'[1]2025年发货标准产品透视表'!A:AD,30,FALSE)</f>
        <v>2</v>
      </c>
      <c r="K620" s="2" t="str">
        <f>VLOOKUP(A620,'[1]2025年发货标准产品透视表'!A:D,4,FALSE)</f>
        <v>ml</v>
      </c>
      <c r="L620"/>
      <c r="M620"/>
      <c r="O620"/>
      <c r="P620"/>
      <c r="Q620" s="2"/>
    </row>
    <row r="621" spans="1:18" x14ac:dyDescent="0.25">
      <c r="A621" s="23" t="s">
        <v>1381</v>
      </c>
      <c r="B621" t="s">
        <v>104</v>
      </c>
      <c r="C621" t="s">
        <v>105</v>
      </c>
      <c r="D621" t="s">
        <v>105</v>
      </c>
      <c r="E621" t="s">
        <v>1047</v>
      </c>
      <c r="F621" s="2">
        <v>20</v>
      </c>
      <c r="G621" s="2">
        <f>VLOOKUP(A621,'[1]2025年发货标准产品透视表'!A:AF,31,FALSE)</f>
        <v>0</v>
      </c>
      <c r="H621" s="2">
        <f>VLOOKUP(A621,'[1]2025年发货标准产品透视表'!A:AF,32,FALSE)</f>
        <v>0</v>
      </c>
      <c r="I621" s="2">
        <f>VLOOKUP(A621,'[1]2025年发货标准产品透视表'!A:AD,29,FALSE)</f>
        <v>180</v>
      </c>
      <c r="J621" s="2">
        <f>VLOOKUP(A621,'[1]2025年发货标准产品透视表'!A:AD,30,FALSE)</f>
        <v>2</v>
      </c>
      <c r="K621" s="2" t="str">
        <f>VLOOKUP(A621,'[1]2025年发货标准产品透视表'!A:D,4,FALSE)</f>
        <v>ml</v>
      </c>
      <c r="L621"/>
      <c r="M621"/>
      <c r="O621"/>
      <c r="P621"/>
      <c r="Q621" s="2"/>
    </row>
    <row r="622" spans="1:18" x14ac:dyDescent="0.25">
      <c r="A622" s="23" t="s">
        <v>1382</v>
      </c>
      <c r="B622" t="s">
        <v>1383</v>
      </c>
      <c r="C622" t="s">
        <v>1384</v>
      </c>
      <c r="D622" t="s">
        <v>1384</v>
      </c>
      <c r="G622" s="2">
        <f>VLOOKUP(A622,'[1]2025年发货标准产品透视表'!A:AF,31,FALSE)</f>
        <v>1</v>
      </c>
      <c r="H622" s="2">
        <f>VLOOKUP(A622,'[1]2025年发货标准产品透视表'!A:AF,32,FALSE)</f>
        <v>2</v>
      </c>
      <c r="I622" s="2">
        <f>VLOOKUP(A622,'[1]2025年发货标准产品透视表'!A:AD,29,FALSE)</f>
        <v>3.5</v>
      </c>
      <c r="J622" s="2">
        <f>VLOOKUP(A622,'[1]2025年发货标准产品透视表'!A:AD,30,FALSE)</f>
        <v>7</v>
      </c>
      <c r="K622" s="2" t="str">
        <f>VLOOKUP(A622,'[1]2025年发货标准产品透视表'!A:D,4,FALSE)</f>
        <v>ml</v>
      </c>
      <c r="L622"/>
      <c r="M622"/>
      <c r="O622"/>
      <c r="P622"/>
      <c r="Q622" s="2"/>
    </row>
    <row r="623" spans="1:18" x14ac:dyDescent="0.25">
      <c r="A623" s="23" t="s">
        <v>1385</v>
      </c>
      <c r="B623" t="s">
        <v>1383</v>
      </c>
      <c r="C623" t="s">
        <v>1384</v>
      </c>
      <c r="D623" t="s">
        <v>1384</v>
      </c>
      <c r="F623" s="2" t="s">
        <v>1013</v>
      </c>
      <c r="G623" s="2">
        <f>VLOOKUP(A623,'[1]2025年发货标准产品透视表'!A:AF,31,FALSE)</f>
        <v>145</v>
      </c>
      <c r="H623" s="2">
        <f>VLOOKUP(A623,'[1]2025年发货标准产品透视表'!A:AF,32,FALSE)</f>
        <v>3</v>
      </c>
      <c r="I623" s="2">
        <f>VLOOKUP(A623,'[1]2025年发货标准产品透视表'!A:AD,29,FALSE)</f>
        <v>1070</v>
      </c>
      <c r="J623" s="2">
        <f>VLOOKUP(A623,'[1]2025年发货标准产品透视表'!A:AD,30,FALSE)</f>
        <v>9</v>
      </c>
      <c r="K623" s="2" t="str">
        <f>VLOOKUP(A623,'[1]2025年发货标准产品透视表'!A:D,4,FALSE)</f>
        <v>ml</v>
      </c>
      <c r="L623"/>
      <c r="M623"/>
      <c r="O623"/>
      <c r="P623"/>
      <c r="Q623" s="2"/>
      <c r="R623" t="s">
        <v>58</v>
      </c>
    </row>
    <row r="624" spans="1:18" x14ac:dyDescent="0.25">
      <c r="A624" s="23" t="s">
        <v>1386</v>
      </c>
      <c r="B624" t="s">
        <v>108</v>
      </c>
      <c r="C624" t="s">
        <v>109</v>
      </c>
      <c r="D624" t="s">
        <v>109</v>
      </c>
      <c r="G624" s="2">
        <f>VLOOKUP(A624,'[1]2025年发货标准产品透视表'!A:AF,31,FALSE)</f>
        <v>10</v>
      </c>
      <c r="H624" s="2">
        <f>VLOOKUP(A624,'[1]2025年发货标准产品透视表'!A:AF,32,FALSE)</f>
        <v>2</v>
      </c>
      <c r="I624" s="2">
        <f>VLOOKUP(A624,'[1]2025年发货标准产品透视表'!A:AD,29,FALSE)</f>
        <v>12.5</v>
      </c>
      <c r="J624" s="2">
        <f>VLOOKUP(A624,'[1]2025年发货标准产品透视表'!A:AD,30,FALSE)</f>
        <v>3</v>
      </c>
      <c r="K624" s="2" t="str">
        <f>VLOOKUP(A624,'[1]2025年发货标准产品透视表'!A:D,4,FALSE)</f>
        <v>ml</v>
      </c>
      <c r="L624"/>
      <c r="M624"/>
      <c r="O624"/>
      <c r="P624"/>
      <c r="Q624" s="2"/>
    </row>
    <row r="625" spans="1:18" x14ac:dyDescent="0.25">
      <c r="A625" s="23" t="s">
        <v>1387</v>
      </c>
      <c r="B625" t="s">
        <v>111</v>
      </c>
      <c r="C625" t="s">
        <v>112</v>
      </c>
      <c r="D625" t="s">
        <v>112</v>
      </c>
      <c r="E625" t="s">
        <v>1388</v>
      </c>
      <c r="F625" s="2">
        <v>1</v>
      </c>
      <c r="G625" s="2">
        <f>VLOOKUP(A625,'[1]2025年发货标准产品透视表'!A:AF,31,FALSE)</f>
        <v>200</v>
      </c>
      <c r="H625" s="2">
        <f>VLOOKUP(A625,'[1]2025年发货标准产品透视表'!A:AF,32,FALSE)</f>
        <v>4</v>
      </c>
      <c r="I625" s="2">
        <f>VLOOKUP(A625,'[1]2025年发货标准产品透视表'!A:AD,29,FALSE)</f>
        <v>303</v>
      </c>
      <c r="J625" s="2">
        <f>VLOOKUP(A625,'[1]2025年发货标准产品透视表'!A:AD,30,FALSE)</f>
        <v>10</v>
      </c>
      <c r="K625" s="2" t="str">
        <f>VLOOKUP(A625,'[1]2025年发货标准产品透视表'!A:D,4,FALSE)</f>
        <v>ml</v>
      </c>
      <c r="L625"/>
      <c r="M625"/>
      <c r="O625"/>
      <c r="P625"/>
      <c r="Q625"/>
      <c r="R625" t="s">
        <v>58</v>
      </c>
    </row>
    <row r="626" spans="1:18" x14ac:dyDescent="0.25">
      <c r="A626" s="23" t="s">
        <v>1389</v>
      </c>
      <c r="B626" t="s">
        <v>114</v>
      </c>
      <c r="C626" t="s">
        <v>115</v>
      </c>
      <c r="D626" t="s">
        <v>115</v>
      </c>
      <c r="E626" t="s">
        <v>984</v>
      </c>
      <c r="F626" s="2">
        <v>1</v>
      </c>
      <c r="G626" s="2">
        <f>VLOOKUP(A626,'[1]2025年发货标准产品透视表'!A:AF,31,FALSE)</f>
        <v>2.5</v>
      </c>
      <c r="H626" s="2">
        <f>VLOOKUP(A626,'[1]2025年发货标准产品透视表'!A:AF,32,FALSE)</f>
        <v>1</v>
      </c>
      <c r="I626" s="2">
        <f>VLOOKUP(A626,'[1]2025年发货标准产品透视表'!A:AD,29,FALSE)</f>
        <v>12.5</v>
      </c>
      <c r="J626" s="2">
        <f>VLOOKUP(A626,'[1]2025年发货标准产品透视表'!A:AD,30,FALSE)</f>
        <v>4</v>
      </c>
      <c r="K626" s="2" t="str">
        <f>VLOOKUP(A626,'[1]2025年发货标准产品透视表'!A:D,4,FALSE)</f>
        <v>ml</v>
      </c>
      <c r="L626"/>
      <c r="M626"/>
      <c r="O626"/>
      <c r="P626"/>
      <c r="Q626" s="2"/>
    </row>
    <row r="627" spans="1:18" x14ac:dyDescent="0.25">
      <c r="A627" s="23" t="s">
        <v>1390</v>
      </c>
      <c r="B627" t="s">
        <v>114</v>
      </c>
      <c r="C627" t="s">
        <v>115</v>
      </c>
      <c r="D627" t="s">
        <v>115</v>
      </c>
      <c r="E627" t="s">
        <v>987</v>
      </c>
      <c r="F627" s="2">
        <v>5</v>
      </c>
      <c r="G627" s="2">
        <f>VLOOKUP(A627,'[1]2025年发货标准产品透视表'!A:AF,31,FALSE)</f>
        <v>775</v>
      </c>
      <c r="H627" s="2">
        <f>VLOOKUP(A627,'[1]2025年发货标准产品透视表'!A:AF,32,FALSE)</f>
        <v>9</v>
      </c>
      <c r="I627" s="2">
        <f>VLOOKUP(A627,'[1]2025年发货标准产品透视表'!A:AD,29,FALSE)</f>
        <v>1064</v>
      </c>
      <c r="J627" s="2">
        <f>VLOOKUP(A627,'[1]2025年发货标准产品透视表'!A:AD,30,FALSE)</f>
        <v>16</v>
      </c>
      <c r="K627" s="2" t="str">
        <f>VLOOKUP(A627,'[1]2025年发货标准产品透视表'!A:D,4,FALSE)</f>
        <v>ml</v>
      </c>
      <c r="L627"/>
      <c r="M627"/>
      <c r="O627"/>
      <c r="P627"/>
      <c r="Q627" s="2"/>
      <c r="R627" t="s">
        <v>58</v>
      </c>
    </row>
    <row r="628" spans="1:18" x14ac:dyDescent="0.25">
      <c r="A628" s="23" t="s">
        <v>1391</v>
      </c>
      <c r="B628" t="s">
        <v>114</v>
      </c>
      <c r="C628" t="s">
        <v>115</v>
      </c>
      <c r="D628" t="s">
        <v>115</v>
      </c>
      <c r="E628" t="s">
        <v>1031</v>
      </c>
      <c r="F628" s="2">
        <v>10</v>
      </c>
      <c r="G628" s="2">
        <f>VLOOKUP(A628,'[1]2025年发货标准产品透视表'!A:AF,31,FALSE)</f>
        <v>0</v>
      </c>
      <c r="H628" s="2">
        <f>VLOOKUP(A628,'[1]2025年发货标准产品透视表'!A:AF,32,FALSE)</f>
        <v>0</v>
      </c>
      <c r="I628" s="2">
        <f>VLOOKUP(A628,'[1]2025年发货标准产品透视表'!A:AD,29,FALSE)</f>
        <v>10</v>
      </c>
      <c r="J628" s="2">
        <f>VLOOKUP(A628,'[1]2025年发货标准产品透视表'!A:AD,30,FALSE)</f>
        <v>1</v>
      </c>
      <c r="K628" s="2" t="str">
        <f>VLOOKUP(A628,'[1]2025年发货标准产品透视表'!A:D,4,FALSE)</f>
        <v>ml</v>
      </c>
      <c r="L628"/>
      <c r="M628"/>
      <c r="O628"/>
      <c r="P628"/>
      <c r="Q628" s="2"/>
    </row>
    <row r="629" spans="1:18" x14ac:dyDescent="0.25">
      <c r="A629" s="23" t="s">
        <v>1392</v>
      </c>
      <c r="B629" t="s">
        <v>114</v>
      </c>
      <c r="C629" t="s">
        <v>115</v>
      </c>
      <c r="D629" t="s">
        <v>115</v>
      </c>
      <c r="E629" t="s">
        <v>1393</v>
      </c>
      <c r="F629" s="2">
        <v>50</v>
      </c>
      <c r="G629" s="2">
        <f>VLOOKUP(A629,'[1]2025年发货标准产品透视表'!A:AF,31,FALSE)</f>
        <v>0</v>
      </c>
      <c r="H629" s="2">
        <f>VLOOKUP(A629,'[1]2025年发货标准产品透视表'!A:AF,32,FALSE)</f>
        <v>0</v>
      </c>
      <c r="I629" s="2">
        <f>VLOOKUP(A629,'[1]2025年发货标准产品透视表'!A:AD,29,FALSE)</f>
        <v>150</v>
      </c>
      <c r="J629" s="2">
        <f>VLOOKUP(A629,'[1]2025年发货标准产品透视表'!A:AD,30,FALSE)</f>
        <v>2</v>
      </c>
      <c r="K629" s="2" t="str">
        <f>VLOOKUP(A629,'[1]2025年发货标准产品透视表'!A:D,4,FALSE)</f>
        <v>ml</v>
      </c>
      <c r="L629"/>
      <c r="M629"/>
      <c r="O629"/>
      <c r="P629"/>
      <c r="Q629" s="2"/>
    </row>
    <row r="630" spans="1:18" x14ac:dyDescent="0.25">
      <c r="A630" s="23" t="s">
        <v>1394</v>
      </c>
      <c r="B630" t="s">
        <v>114</v>
      </c>
      <c r="C630" t="s">
        <v>115</v>
      </c>
      <c r="D630" t="s">
        <v>115</v>
      </c>
      <c r="E630" t="s">
        <v>1211</v>
      </c>
      <c r="F630" s="2">
        <v>100</v>
      </c>
      <c r="G630" s="2">
        <f>VLOOKUP(A630,'[1]2025年发货标准产品透视表'!A:AF,31,FALSE)</f>
        <v>156</v>
      </c>
      <c r="H630" s="2">
        <f>VLOOKUP(A630,'[1]2025年发货标准产品透视表'!A:AF,32,FALSE)</f>
        <v>2</v>
      </c>
      <c r="I630" s="2">
        <f>VLOOKUP(A630,'[1]2025年发货标准产品透视表'!A:AD,29,FALSE)</f>
        <v>281</v>
      </c>
      <c r="J630" s="2">
        <f>VLOOKUP(A630,'[1]2025年发货标准产品透视表'!A:AD,30,FALSE)</f>
        <v>4</v>
      </c>
      <c r="K630" s="2" t="str">
        <f>VLOOKUP(A630,'[1]2025年发货标准产品透视表'!A:D,4,FALSE)</f>
        <v>ml</v>
      </c>
      <c r="L630"/>
      <c r="M630"/>
      <c r="O630"/>
      <c r="P630"/>
      <c r="Q630" s="2"/>
    </row>
    <row r="631" spans="1:18" x14ac:dyDescent="0.25">
      <c r="A631" s="23" t="s">
        <v>1395</v>
      </c>
      <c r="B631" t="s">
        <v>114</v>
      </c>
      <c r="C631" t="s">
        <v>115</v>
      </c>
      <c r="D631" t="s">
        <v>115</v>
      </c>
      <c r="G631" s="2">
        <f>VLOOKUP(A631,'[1]2025年发货标准产品透视表'!A:AF,31,FALSE)</f>
        <v>390</v>
      </c>
      <c r="H631" s="2">
        <f>VLOOKUP(A631,'[1]2025年发货标准产品透视表'!A:AF,32,FALSE)</f>
        <v>2</v>
      </c>
      <c r="I631" s="2">
        <f>VLOOKUP(A631,'[1]2025年发货标准产品透视表'!A:AD,29,FALSE)</f>
        <v>390</v>
      </c>
      <c r="J631" s="2">
        <f>VLOOKUP(A631,'[1]2025年发货标准产品透视表'!A:AD,30,FALSE)</f>
        <v>2</v>
      </c>
      <c r="K631" s="2" t="str">
        <f>VLOOKUP(A631,'[1]2025年发货标准产品透视表'!A:D,4,FALSE)</f>
        <v>ml</v>
      </c>
      <c r="L631"/>
      <c r="M631"/>
      <c r="O631"/>
      <c r="P631"/>
      <c r="Q631" s="2"/>
    </row>
    <row r="632" spans="1:18" x14ac:dyDescent="0.25">
      <c r="A632" s="23" t="s">
        <v>1396</v>
      </c>
      <c r="B632" t="s">
        <v>118</v>
      </c>
      <c r="C632" t="s">
        <v>119</v>
      </c>
      <c r="D632" t="s">
        <v>119</v>
      </c>
      <c r="F632" s="2">
        <v>1</v>
      </c>
      <c r="G632" s="2">
        <f>VLOOKUP(A632,'[1]2025年发货标准产品透视表'!A:AF,31,FALSE)</f>
        <v>15</v>
      </c>
      <c r="H632" s="2">
        <f>VLOOKUP(A632,'[1]2025年发货标准产品透视表'!A:AF,32,FALSE)</f>
        <v>3</v>
      </c>
      <c r="I632" s="2">
        <f>VLOOKUP(A632,'[1]2025年发货标准产品透视表'!A:AD,29,FALSE)</f>
        <v>37.5</v>
      </c>
      <c r="J632" s="2">
        <f>VLOOKUP(A632,'[1]2025年发货标准产品透视表'!A:AD,30,FALSE)</f>
        <v>10</v>
      </c>
      <c r="K632" s="2" t="str">
        <f>VLOOKUP(A632,'[1]2025年发货标准产品透视表'!A:D,4,FALSE)</f>
        <v>ml</v>
      </c>
      <c r="L632"/>
      <c r="M632"/>
      <c r="O632"/>
      <c r="P632"/>
      <c r="Q632" s="2"/>
      <c r="R632" t="s">
        <v>58</v>
      </c>
    </row>
    <row r="633" spans="1:18" x14ac:dyDescent="0.25">
      <c r="A633" s="23" t="s">
        <v>1397</v>
      </c>
      <c r="B633" t="s">
        <v>118</v>
      </c>
      <c r="C633" t="s">
        <v>119</v>
      </c>
      <c r="D633" t="s">
        <v>119</v>
      </c>
      <c r="E633" t="s">
        <v>987</v>
      </c>
      <c r="F633" s="2">
        <v>5</v>
      </c>
      <c r="G633" s="2">
        <f>VLOOKUP(A633,'[1]2025年发货标准产品透视表'!A:AF,31,FALSE)</f>
        <v>0</v>
      </c>
      <c r="H633" s="2">
        <f>VLOOKUP(A633,'[1]2025年发货标准产品透视表'!A:AF,32,FALSE)</f>
        <v>0</v>
      </c>
      <c r="I633" s="2">
        <f>VLOOKUP(A633,'[1]2025年发货标准产品透视表'!A:AD,29,FALSE)</f>
        <v>5</v>
      </c>
      <c r="J633" s="2">
        <f>VLOOKUP(A633,'[1]2025年发货标准产品透视表'!A:AD,30,FALSE)</f>
        <v>1</v>
      </c>
      <c r="K633" s="2" t="str">
        <f>VLOOKUP(A633,'[1]2025年发货标准产品透视表'!A:D,4,FALSE)</f>
        <v>ml</v>
      </c>
      <c r="L633"/>
      <c r="M633"/>
      <c r="O633"/>
      <c r="P633"/>
      <c r="Q633" s="2"/>
    </row>
    <row r="634" spans="1:18" x14ac:dyDescent="0.25">
      <c r="A634" s="23" t="s">
        <v>1398</v>
      </c>
      <c r="B634" t="s">
        <v>118</v>
      </c>
      <c r="C634" t="s">
        <v>119</v>
      </c>
      <c r="D634" t="s">
        <v>119</v>
      </c>
      <c r="F634" s="2">
        <v>25</v>
      </c>
      <c r="G634" s="2">
        <f>VLOOKUP(A634,'[1]2025年发货标准产品透视表'!A:AF,31,FALSE)</f>
        <v>1225</v>
      </c>
      <c r="H634" s="2">
        <f>VLOOKUP(A634,'[1]2025年发货标准产品透视表'!A:AF,32,FALSE)</f>
        <v>6</v>
      </c>
      <c r="I634" s="2">
        <f>VLOOKUP(A634,'[1]2025年发货标准产品透视表'!A:AD,29,FALSE)</f>
        <v>1700</v>
      </c>
      <c r="J634" s="2">
        <f>VLOOKUP(A634,'[1]2025年发货标准产品透视表'!A:AD,30,FALSE)</f>
        <v>12</v>
      </c>
      <c r="K634" s="2" t="str">
        <f>VLOOKUP(A634,'[1]2025年发货标准产品透视表'!A:D,4,FALSE)</f>
        <v>ml</v>
      </c>
      <c r="L634"/>
      <c r="M634"/>
      <c r="O634"/>
      <c r="P634"/>
      <c r="Q634" s="2"/>
      <c r="R634" t="s">
        <v>58</v>
      </c>
    </row>
    <row r="635" spans="1:18" x14ac:dyDescent="0.25">
      <c r="A635" s="23" t="s">
        <v>1399</v>
      </c>
      <c r="B635" t="s">
        <v>118</v>
      </c>
      <c r="C635" t="s">
        <v>119</v>
      </c>
      <c r="D635" t="s">
        <v>119</v>
      </c>
      <c r="F635" s="2" t="s">
        <v>1013</v>
      </c>
      <c r="G635" s="2">
        <f>VLOOKUP(A635,'[1]2025年发货标准产品透视表'!A:AF,31,FALSE)</f>
        <v>1560</v>
      </c>
      <c r="H635" s="2">
        <f>VLOOKUP(A635,'[1]2025年发货标准产品透视表'!A:AF,32,FALSE)</f>
        <v>5</v>
      </c>
      <c r="I635" s="2">
        <f>VLOOKUP(A635,'[1]2025年发货标准产品透视表'!A:AD,29,FALSE)</f>
        <v>1590</v>
      </c>
      <c r="J635" s="2">
        <f>VLOOKUP(A635,'[1]2025年发货标准产品透视表'!A:AD,30,FALSE)</f>
        <v>6</v>
      </c>
      <c r="K635" s="2" t="str">
        <f>VLOOKUP(A635,'[1]2025年发货标准产品透视表'!A:D,4,FALSE)</f>
        <v>ml</v>
      </c>
      <c r="L635"/>
      <c r="M635"/>
      <c r="O635"/>
      <c r="P635"/>
      <c r="Q635" s="2"/>
    </row>
    <row r="636" spans="1:18" x14ac:dyDescent="0.25">
      <c r="A636" s="23" t="s">
        <v>1400</v>
      </c>
      <c r="B636" t="s">
        <v>118</v>
      </c>
      <c r="C636" t="s">
        <v>119</v>
      </c>
      <c r="D636" t="s">
        <v>119</v>
      </c>
      <c r="F636" s="2">
        <v>100</v>
      </c>
      <c r="G636" s="2">
        <f>VLOOKUP(A636,'[1]2025年发货标准产品透视表'!A:AF,31,FALSE)</f>
        <v>2400</v>
      </c>
      <c r="H636" s="2">
        <f>VLOOKUP(A636,'[1]2025年发货标准产品透视表'!A:AF,32,FALSE)</f>
        <v>4</v>
      </c>
      <c r="I636" s="2">
        <f>VLOOKUP(A636,'[1]2025年发货标准产品透视表'!A:AD,29,FALSE)</f>
        <v>2400</v>
      </c>
      <c r="J636" s="2">
        <f>VLOOKUP(A636,'[1]2025年发货标准产品透视表'!A:AD,30,FALSE)</f>
        <v>4</v>
      </c>
      <c r="K636" s="2" t="str">
        <f>VLOOKUP(A636,'[1]2025年发货标准产品透视表'!A:D,4,FALSE)</f>
        <v>ml</v>
      </c>
      <c r="L636"/>
      <c r="M636"/>
      <c r="O636"/>
      <c r="P636"/>
      <c r="Q636" s="2"/>
      <c r="R636" t="s">
        <v>58</v>
      </c>
    </row>
    <row r="637" spans="1:18" x14ac:dyDescent="0.25">
      <c r="A637" s="23" t="s">
        <v>1401</v>
      </c>
      <c r="B637" t="s">
        <v>118</v>
      </c>
      <c r="C637" t="s">
        <v>119</v>
      </c>
      <c r="D637" t="s">
        <v>119</v>
      </c>
      <c r="F637" s="2" t="s">
        <v>1013</v>
      </c>
      <c r="G637" s="2">
        <f>VLOOKUP(A637,'[1]2025年发货标准产品透视表'!A:AF,31,FALSE)</f>
        <v>0</v>
      </c>
      <c r="H637" s="2">
        <f>VLOOKUP(A637,'[1]2025年发货标准产品透视表'!A:AF,32,FALSE)</f>
        <v>0</v>
      </c>
      <c r="I637" s="2">
        <f>VLOOKUP(A637,'[1]2025年发货标准产品透视表'!A:AD,29,FALSE)</f>
        <v>5000</v>
      </c>
      <c r="J637" s="2">
        <f>VLOOKUP(A637,'[1]2025年发货标准产品透视表'!A:AD,30,FALSE)</f>
        <v>5</v>
      </c>
      <c r="K637" s="2" t="str">
        <f>VLOOKUP(A637,'[1]2025年发货标准产品透视表'!A:D,4,FALSE)</f>
        <v>ml</v>
      </c>
      <c r="L637"/>
      <c r="M637"/>
      <c r="O637"/>
      <c r="P637"/>
      <c r="Q637" s="2"/>
    </row>
    <row r="638" spans="1:18" x14ac:dyDescent="0.25">
      <c r="A638" s="23" t="s">
        <v>1402</v>
      </c>
      <c r="B638" t="s">
        <v>114</v>
      </c>
      <c r="C638" t="s">
        <v>115</v>
      </c>
      <c r="D638" t="s">
        <v>1403</v>
      </c>
      <c r="E638" t="s">
        <v>984</v>
      </c>
      <c r="F638" s="2">
        <v>1</v>
      </c>
      <c r="G638" s="2">
        <f>VLOOKUP(A638,'[1]2025年发货标准产品透视表'!A:AF,31,FALSE)</f>
        <v>250</v>
      </c>
      <c r="H638" s="2">
        <f>VLOOKUP(A638,'[1]2025年发货标准产品透视表'!A:AF,32,FALSE)</f>
        <v>6</v>
      </c>
      <c r="I638" s="2">
        <f>VLOOKUP(A638,'[1]2025年发货标准产品透视表'!A:AD,29,FALSE)</f>
        <v>497</v>
      </c>
      <c r="J638" s="2">
        <f>VLOOKUP(A638,'[1]2025年发货标准产品透视表'!A:AD,30,FALSE)</f>
        <v>11</v>
      </c>
      <c r="K638" s="2" t="str">
        <f>VLOOKUP(A638,'[1]2025年发货标准产品透视表'!A:D,4,FALSE)</f>
        <v>ml</v>
      </c>
      <c r="L638"/>
      <c r="M638"/>
      <c r="O638"/>
      <c r="P638"/>
      <c r="Q638" s="2"/>
      <c r="R638" t="s">
        <v>58</v>
      </c>
    </row>
    <row r="639" spans="1:18" x14ac:dyDescent="0.25">
      <c r="A639" s="23" t="s">
        <v>1404</v>
      </c>
      <c r="B639" t="s">
        <v>114</v>
      </c>
      <c r="C639" t="s">
        <v>115</v>
      </c>
      <c r="D639" t="s">
        <v>1403</v>
      </c>
      <c r="E639" t="s">
        <v>1031</v>
      </c>
      <c r="F639" s="2">
        <v>10</v>
      </c>
      <c r="G639" s="2">
        <f>VLOOKUP(A639,'[1]2025年发货标准产品透视表'!A:AF,31,FALSE)</f>
        <v>120</v>
      </c>
      <c r="H639" s="2">
        <f>VLOOKUP(A639,'[1]2025年发货标准产品透视表'!A:AF,32,FALSE)</f>
        <v>3</v>
      </c>
      <c r="I639" s="2">
        <f>VLOOKUP(A639,'[1]2025年发货标准产品透视表'!A:AD,29,FALSE)</f>
        <v>120</v>
      </c>
      <c r="J639" s="2">
        <f>VLOOKUP(A639,'[1]2025年发货标准产品透视表'!A:AD,30,FALSE)</f>
        <v>3</v>
      </c>
      <c r="K639" s="2" t="str">
        <f>VLOOKUP(A639,'[1]2025年发货标准产品透视表'!A:D,4,FALSE)</f>
        <v>ml</v>
      </c>
      <c r="L639"/>
      <c r="M639"/>
      <c r="O639"/>
      <c r="P639"/>
      <c r="Q639" s="2"/>
      <c r="R639" t="s">
        <v>58</v>
      </c>
    </row>
    <row r="640" spans="1:18" x14ac:dyDescent="0.25">
      <c r="A640" s="23" t="s">
        <v>1405</v>
      </c>
      <c r="B640" t="s">
        <v>114</v>
      </c>
      <c r="C640" t="s">
        <v>115</v>
      </c>
      <c r="D640" t="s">
        <v>1403</v>
      </c>
      <c r="E640" t="s">
        <v>535</v>
      </c>
      <c r="F640" s="2">
        <v>25</v>
      </c>
      <c r="G640" s="2">
        <f>VLOOKUP(A640,'[1]2025年发货标准产品透视表'!A:AF,31,FALSE)</f>
        <v>125</v>
      </c>
      <c r="H640" s="2">
        <f>VLOOKUP(A640,'[1]2025年发货标准产品透视表'!A:AF,32,FALSE)</f>
        <v>1</v>
      </c>
      <c r="I640" s="2">
        <f>VLOOKUP(A640,'[1]2025年发货标准产品透视表'!A:AD,29,FALSE)</f>
        <v>175</v>
      </c>
      <c r="J640" s="2">
        <f>VLOOKUP(A640,'[1]2025年发货标准产品透视表'!A:AD,30,FALSE)</f>
        <v>2</v>
      </c>
      <c r="K640" s="2" t="str">
        <f>VLOOKUP(A640,'[1]2025年发货标准产品透视表'!A:D,4,FALSE)</f>
        <v>ml</v>
      </c>
      <c r="L640"/>
      <c r="M640"/>
      <c r="O640"/>
      <c r="P640"/>
      <c r="Q640" s="2"/>
    </row>
    <row r="641" spans="1:18" x14ac:dyDescent="0.25">
      <c r="A641" s="23" t="s">
        <v>1406</v>
      </c>
      <c r="B641" t="s">
        <v>128</v>
      </c>
      <c r="C641" t="s">
        <v>129</v>
      </c>
      <c r="D641" t="s">
        <v>129</v>
      </c>
      <c r="E641" t="s">
        <v>26</v>
      </c>
      <c r="F641" s="2">
        <v>100</v>
      </c>
      <c r="G641" s="2">
        <f>VLOOKUP(A641,'[1]2025年发货标准产品透视表'!A:AF,31,FALSE)</f>
        <v>0</v>
      </c>
      <c r="H641" s="2">
        <f>VLOOKUP(A641,'[1]2025年发货标准产品透视表'!A:AF,32,FALSE)</f>
        <v>0</v>
      </c>
      <c r="I641" s="2">
        <f>VLOOKUP(A641,'[1]2025年发货标准产品透视表'!A:AD,29,FALSE)</f>
        <v>2.5</v>
      </c>
      <c r="J641" s="2">
        <f>VLOOKUP(A641,'[1]2025年发货标准产品透视表'!A:AD,30,FALSE)</f>
        <v>1</v>
      </c>
      <c r="K641" s="2" t="str">
        <f>VLOOKUP(A641,'[1]2025年发货标准产品透视表'!A:D,4,FALSE)</f>
        <v>ml</v>
      </c>
      <c r="L641"/>
      <c r="M641"/>
      <c r="O641"/>
      <c r="P641"/>
      <c r="Q641" s="2"/>
    </row>
    <row r="642" spans="1:18" x14ac:dyDescent="0.25">
      <c r="A642" s="23" t="s">
        <v>1407</v>
      </c>
      <c r="B642" t="s">
        <v>131</v>
      </c>
      <c r="C642" t="s">
        <v>132</v>
      </c>
      <c r="D642" t="s">
        <v>132</v>
      </c>
      <c r="F642" s="2">
        <v>1</v>
      </c>
      <c r="G642" s="2">
        <f>VLOOKUP(A642,'[1]2025年发货标准产品透视表'!A:AF,31,FALSE)</f>
        <v>62.5</v>
      </c>
      <c r="H642" s="2">
        <f>VLOOKUP(A642,'[1]2025年发货标准产品透视表'!A:AF,32,FALSE)</f>
        <v>3</v>
      </c>
      <c r="I642" s="2">
        <f>VLOOKUP(A642,'[1]2025年发货标准产品透视表'!A:AD,29,FALSE)</f>
        <v>62.5</v>
      </c>
      <c r="J642" s="2">
        <f>VLOOKUP(A642,'[1]2025年发货标准产品透视表'!A:AD,30,FALSE)</f>
        <v>3</v>
      </c>
      <c r="K642" s="2" t="str">
        <f>VLOOKUP(A642,'[1]2025年发货标准产品透视表'!A:D,4,FALSE)</f>
        <v>ml</v>
      </c>
      <c r="L642"/>
      <c r="M642"/>
      <c r="O642"/>
      <c r="P642"/>
      <c r="Q642" s="2"/>
      <c r="R642" t="s">
        <v>58</v>
      </c>
    </row>
    <row r="643" spans="1:18" x14ac:dyDescent="0.25">
      <c r="A643" s="23" t="s">
        <v>1408</v>
      </c>
      <c r="B643" t="s">
        <v>131</v>
      </c>
      <c r="C643" t="s">
        <v>132</v>
      </c>
      <c r="D643" t="s">
        <v>132</v>
      </c>
      <c r="G643" s="2">
        <f>VLOOKUP(A643,'[1]2025年发货标准产品透视表'!A:AF,31,FALSE)</f>
        <v>5</v>
      </c>
      <c r="H643" s="2">
        <f>VLOOKUP(A643,'[1]2025年发货标准产品透视表'!A:AF,32,FALSE)</f>
        <v>1</v>
      </c>
      <c r="I643" s="2">
        <f>VLOOKUP(A643,'[1]2025年发货标准产品透视表'!A:AD,29,FALSE)</f>
        <v>5</v>
      </c>
      <c r="J643" s="2">
        <f>VLOOKUP(A643,'[1]2025年发货标准产品透视表'!A:AD,30,FALSE)</f>
        <v>1</v>
      </c>
      <c r="K643" s="2" t="str">
        <f>VLOOKUP(A643,'[1]2025年发货标准产品透视表'!A:D,4,FALSE)</f>
        <v>ml</v>
      </c>
      <c r="L643"/>
      <c r="M643"/>
      <c r="O643"/>
      <c r="P643"/>
      <c r="Q643" s="2"/>
    </row>
    <row r="644" spans="1:18" x14ac:dyDescent="0.25">
      <c r="A644" s="23" t="s">
        <v>1409</v>
      </c>
      <c r="B644" t="s">
        <v>131</v>
      </c>
      <c r="C644" t="s">
        <v>132</v>
      </c>
      <c r="D644" t="s">
        <v>132</v>
      </c>
      <c r="E644" t="s">
        <v>1031</v>
      </c>
      <c r="F644" s="2">
        <v>10</v>
      </c>
      <c r="G644" s="2">
        <f>VLOOKUP(A644,'[1]2025年发货标准产品透视表'!A:AF,31,FALSE)</f>
        <v>420</v>
      </c>
      <c r="H644" s="2">
        <f>VLOOKUP(A644,'[1]2025年发货标准产品透视表'!A:AF,32,FALSE)</f>
        <v>4</v>
      </c>
      <c r="I644" s="2">
        <f>VLOOKUP(A644,'[1]2025年发货标准产品透视表'!A:AD,29,FALSE)</f>
        <v>460</v>
      </c>
      <c r="J644" s="2">
        <f>VLOOKUP(A644,'[1]2025年发货标准产品透视表'!A:AD,30,FALSE)</f>
        <v>6</v>
      </c>
      <c r="K644" s="2" t="str">
        <f>VLOOKUP(A644,'[1]2025年发货标准产品透视表'!A:D,4,FALSE)</f>
        <v>ml</v>
      </c>
      <c r="L644"/>
      <c r="M644"/>
      <c r="O644"/>
      <c r="P644"/>
      <c r="Q644" s="2"/>
      <c r="R644" t="s">
        <v>58</v>
      </c>
    </row>
    <row r="645" spans="1:18" x14ac:dyDescent="0.25">
      <c r="A645" s="23" t="s">
        <v>1410</v>
      </c>
      <c r="B645" t="s">
        <v>131</v>
      </c>
      <c r="C645" t="s">
        <v>132</v>
      </c>
      <c r="D645" t="s">
        <v>132</v>
      </c>
      <c r="E645" t="s">
        <v>1411</v>
      </c>
      <c r="F645" s="2">
        <v>15</v>
      </c>
      <c r="G645" s="2">
        <f>VLOOKUP(A645,'[1]2025年发货标准产品透视表'!A:AF,31,FALSE)</f>
        <v>0</v>
      </c>
      <c r="H645" s="2">
        <f>VLOOKUP(A645,'[1]2025年发货标准产品透视表'!A:AF,32,FALSE)</f>
        <v>0</v>
      </c>
      <c r="I645" s="2">
        <f>VLOOKUP(A645,'[1]2025年发货标准产品透视表'!A:AD,29,FALSE)</f>
        <v>15</v>
      </c>
      <c r="J645" s="2">
        <f>VLOOKUP(A645,'[1]2025年发货标准产品透视表'!A:AD,30,FALSE)</f>
        <v>1</v>
      </c>
      <c r="K645" s="2" t="str">
        <f>VLOOKUP(A645,'[1]2025年发货标准产品透视表'!A:D,4,FALSE)</f>
        <v>ml</v>
      </c>
      <c r="L645"/>
      <c r="M645"/>
      <c r="O645"/>
      <c r="P645"/>
      <c r="Q645" s="2"/>
    </row>
    <row r="646" spans="1:18" x14ac:dyDescent="0.25">
      <c r="A646" s="23" t="s">
        <v>1412</v>
      </c>
      <c r="B646" t="s">
        <v>148</v>
      </c>
      <c r="C646" t="s">
        <v>149</v>
      </c>
      <c r="D646" t="s">
        <v>149</v>
      </c>
      <c r="E646" t="s">
        <v>984</v>
      </c>
      <c r="F646" s="2">
        <v>1</v>
      </c>
      <c r="G646" s="2">
        <f>VLOOKUP(A646,'[1]2025年发货标准产品透视表'!A:AF,31,FALSE)</f>
        <v>812.75</v>
      </c>
      <c r="H646" s="2">
        <f>VLOOKUP(A646,'[1]2025年发货标准产品透视表'!A:AF,32,FALSE)</f>
        <v>12</v>
      </c>
      <c r="I646" s="2">
        <f>VLOOKUP(A646,'[1]2025年发货标准产品透视表'!A:AD,29,FALSE)</f>
        <v>1265.25</v>
      </c>
      <c r="J646" s="2">
        <f>VLOOKUP(A646,'[1]2025年发货标准产品透视表'!A:AD,30,FALSE)</f>
        <v>27</v>
      </c>
      <c r="K646" s="2" t="str">
        <f>VLOOKUP(A646,'[1]2025年发货标准产品透视表'!A:D,4,FALSE)</f>
        <v>ml</v>
      </c>
      <c r="L646"/>
      <c r="M646"/>
      <c r="O646"/>
      <c r="P646"/>
      <c r="Q646" s="2"/>
      <c r="R646" t="s">
        <v>58</v>
      </c>
    </row>
    <row r="647" spans="1:18" x14ac:dyDescent="0.25">
      <c r="A647" s="23" t="s">
        <v>1413</v>
      </c>
      <c r="B647" t="s">
        <v>148</v>
      </c>
      <c r="C647" t="s">
        <v>149</v>
      </c>
      <c r="D647" t="s">
        <v>149</v>
      </c>
      <c r="E647" t="s">
        <v>1414</v>
      </c>
      <c r="F647" s="2">
        <v>1.2</v>
      </c>
      <c r="G647" s="2">
        <f>VLOOKUP(A647,'[1]2025年发货标准产品透视表'!A:AF,31,FALSE)</f>
        <v>0</v>
      </c>
      <c r="H647" s="2">
        <f>VLOOKUP(A647,'[1]2025年发货标准产品透视表'!A:AF,32,FALSE)</f>
        <v>0</v>
      </c>
      <c r="I647" s="2">
        <f>VLOOKUP(A647,'[1]2025年发货标准产品透视表'!A:AD,29,FALSE)</f>
        <v>60</v>
      </c>
      <c r="J647" s="2">
        <f>VLOOKUP(A647,'[1]2025年发货标准产品透视表'!A:AD,30,FALSE)</f>
        <v>1</v>
      </c>
      <c r="K647" s="2" t="str">
        <f>VLOOKUP(A647,'[1]2025年发货标准产品透视表'!A:D,4,FALSE)</f>
        <v>ml</v>
      </c>
      <c r="L647"/>
      <c r="M647"/>
      <c r="O647"/>
      <c r="P647"/>
      <c r="Q647" s="2"/>
    </row>
    <row r="648" spans="1:18" x14ac:dyDescent="0.25">
      <c r="A648" s="23" t="s">
        <v>1415</v>
      </c>
      <c r="B648" t="s">
        <v>148</v>
      </c>
      <c r="C648" t="s">
        <v>149</v>
      </c>
      <c r="D648" t="s">
        <v>1416</v>
      </c>
      <c r="E648" t="s">
        <v>1417</v>
      </c>
      <c r="F648" s="2">
        <v>1.2</v>
      </c>
      <c r="G648" s="2">
        <f>VLOOKUP(A648,'[1]2025年发货标准产品透视表'!A:AF,31,FALSE)</f>
        <v>3100</v>
      </c>
      <c r="H648" s="2">
        <f>VLOOKUP(A648,'[1]2025年发货标准产品透视表'!A:AF,32,FALSE)</f>
        <v>1</v>
      </c>
      <c r="I648" s="2">
        <f>VLOOKUP(A648,'[1]2025年发货标准产品透视表'!A:AD,29,FALSE)</f>
        <v>3100</v>
      </c>
      <c r="J648" s="2">
        <f>VLOOKUP(A648,'[1]2025年发货标准产品透视表'!A:AD,30,FALSE)</f>
        <v>1</v>
      </c>
      <c r="K648" s="2" t="str">
        <f>VLOOKUP(A648,'[1]2025年发货标准产品透视表'!A:D,4,FALSE)</f>
        <v>管</v>
      </c>
      <c r="L648"/>
      <c r="M648"/>
      <c r="O648"/>
      <c r="P648"/>
      <c r="Q648" s="2"/>
    </row>
    <row r="649" spans="1:18" x14ac:dyDescent="0.25">
      <c r="A649" s="23" t="s">
        <v>1418</v>
      </c>
      <c r="B649" t="s">
        <v>148</v>
      </c>
      <c r="C649" t="s">
        <v>149</v>
      </c>
      <c r="D649" t="s">
        <v>152</v>
      </c>
      <c r="G649" s="2">
        <f>VLOOKUP(A649,'[1]2025年发货标准产品透视表'!A:AF,31,FALSE)</f>
        <v>1.875</v>
      </c>
      <c r="H649" s="2">
        <f>VLOOKUP(A649,'[1]2025年发货标准产品透视表'!A:AF,32,FALSE)</f>
        <v>1</v>
      </c>
      <c r="I649" s="2">
        <f>VLOOKUP(A649,'[1]2025年发货标准产品透视表'!A:AD,29,FALSE)</f>
        <v>1.875</v>
      </c>
      <c r="J649" s="2">
        <f>VLOOKUP(A649,'[1]2025年发货标准产品透视表'!A:AD,30,FALSE)</f>
        <v>1</v>
      </c>
      <c r="K649" s="2" t="str">
        <f>VLOOKUP(A649,'[1]2025年发货标准产品透视表'!A:D,4,FALSE)</f>
        <v>ml</v>
      </c>
      <c r="L649"/>
      <c r="M649"/>
      <c r="O649"/>
      <c r="P649"/>
      <c r="Q649" s="2"/>
    </row>
    <row r="650" spans="1:18" x14ac:dyDescent="0.25">
      <c r="A650" s="23" t="s">
        <v>1419</v>
      </c>
      <c r="B650" t="s">
        <v>155</v>
      </c>
      <c r="C650" t="s">
        <v>156</v>
      </c>
      <c r="D650" t="s">
        <v>156</v>
      </c>
      <c r="E650" t="s">
        <v>26</v>
      </c>
      <c r="F650" s="2">
        <v>100</v>
      </c>
      <c r="G650" s="2">
        <f>VLOOKUP(A650,'[1]2025年发货标准产品透视表'!A:AF,31,FALSE)</f>
        <v>0</v>
      </c>
      <c r="H650" s="2">
        <f>VLOOKUP(A650,'[1]2025年发货标准产品透视表'!A:AF,32,FALSE)</f>
        <v>0</v>
      </c>
      <c r="I650" s="2">
        <f>VLOOKUP(A650,'[1]2025年发货标准产品透视表'!A:AD,29,FALSE)</f>
        <v>10</v>
      </c>
      <c r="J650" s="2">
        <f>VLOOKUP(A650,'[1]2025年发货标准产品透视表'!A:AD,30,FALSE)</f>
        <v>1</v>
      </c>
      <c r="K650" s="2" t="str">
        <f>VLOOKUP(A650,'[1]2025年发货标准产品透视表'!A:D,4,FALSE)</f>
        <v>ml</v>
      </c>
      <c r="L650"/>
      <c r="M650"/>
      <c r="O650"/>
      <c r="P650"/>
      <c r="Q650" s="2"/>
    </row>
    <row r="651" spans="1:18" x14ac:dyDescent="0.25">
      <c r="A651" s="23" t="s">
        <v>1420</v>
      </c>
      <c r="B651" t="s">
        <v>1421</v>
      </c>
      <c r="C651" t="s">
        <v>1422</v>
      </c>
      <c r="D651" t="s">
        <v>149</v>
      </c>
      <c r="F651" s="2">
        <v>200</v>
      </c>
      <c r="G651" s="2">
        <f>VLOOKUP(A651,'[1]2025年发货标准产品透视表'!A:AF,31,FALSE)</f>
        <v>18000</v>
      </c>
      <c r="H651" s="2">
        <f>VLOOKUP(A651,'[1]2025年发货标准产品透视表'!A:AF,32,FALSE)</f>
        <v>1</v>
      </c>
      <c r="I651" s="2">
        <f>VLOOKUP(A651,'[1]2025年发货标准产品透视表'!A:AD,29,FALSE)</f>
        <v>42000</v>
      </c>
      <c r="J651" s="2">
        <f>VLOOKUP(A651,'[1]2025年发货标准产品透视表'!A:AD,30,FALSE)</f>
        <v>3</v>
      </c>
      <c r="K651" s="2" t="str">
        <f>VLOOKUP(A651,'[1]2025年发货标准产品透视表'!A:D,4,FALSE)</f>
        <v>ml</v>
      </c>
      <c r="L651"/>
      <c r="M651"/>
      <c r="O651"/>
      <c r="P651"/>
      <c r="Q651" s="2"/>
      <c r="R651" t="s">
        <v>68</v>
      </c>
    </row>
    <row r="652" spans="1:18" x14ac:dyDescent="0.25">
      <c r="A652" s="23" t="s">
        <v>1423</v>
      </c>
      <c r="B652" t="s">
        <v>1421</v>
      </c>
      <c r="C652" t="s">
        <v>1422</v>
      </c>
      <c r="D652" t="s">
        <v>149</v>
      </c>
      <c r="F652" s="2">
        <v>400</v>
      </c>
      <c r="G652" s="2">
        <f>VLOOKUP(A652,'[1]2025年发货标准产品透视表'!A:AF,31,FALSE)</f>
        <v>0</v>
      </c>
      <c r="H652" s="2">
        <f>VLOOKUP(A652,'[1]2025年发货标准产品透视表'!A:AF,32,FALSE)</f>
        <v>0</v>
      </c>
      <c r="I652" s="2">
        <f>VLOOKUP(A652,'[1]2025年发货标准产品透视表'!A:AD,29,FALSE)</f>
        <v>300</v>
      </c>
      <c r="J652" s="2">
        <f>VLOOKUP(A652,'[1]2025年发货标准产品透视表'!A:AD,30,FALSE)</f>
        <v>1</v>
      </c>
      <c r="K652" s="2" t="str">
        <f>VLOOKUP(A652,'[1]2025年发货标准产品透视表'!A:D,4,FALSE)</f>
        <v>ml</v>
      </c>
      <c r="L652"/>
      <c r="M652"/>
      <c r="O652"/>
      <c r="P652"/>
      <c r="Q652" s="2"/>
    </row>
    <row r="653" spans="1:18" x14ac:dyDescent="0.25">
      <c r="A653" s="23" t="s">
        <v>1424</v>
      </c>
      <c r="B653" t="s">
        <v>213</v>
      </c>
      <c r="C653" t="s">
        <v>214</v>
      </c>
      <c r="D653" t="s">
        <v>214</v>
      </c>
      <c r="G653" s="2">
        <f>VLOOKUP(A653,'[1]2025年发货标准产品透视表'!A:AF,31,FALSE)</f>
        <v>8</v>
      </c>
      <c r="H653" s="2">
        <f>VLOOKUP(A653,'[1]2025年发货标准产品透视表'!A:AF,32,FALSE)</f>
        <v>1</v>
      </c>
      <c r="I653" s="2">
        <f>VLOOKUP(A653,'[1]2025年发货标准产品透视表'!A:AD,29,FALSE)</f>
        <v>8</v>
      </c>
      <c r="J653" s="2">
        <f>VLOOKUP(A653,'[1]2025年发货标准产品透视表'!A:AD,30,FALSE)</f>
        <v>1</v>
      </c>
      <c r="K653" s="2" t="str">
        <f>VLOOKUP(A653,'[1]2025年发货标准产品透视表'!A:D,4,FALSE)</f>
        <v>ml</v>
      </c>
      <c r="L653"/>
      <c r="M653"/>
      <c r="O653"/>
      <c r="P653"/>
      <c r="Q653" s="2"/>
    </row>
    <row r="654" spans="1:18" x14ac:dyDescent="0.25">
      <c r="A654" s="23" t="s">
        <v>1425</v>
      </c>
      <c r="B654" t="s">
        <v>213</v>
      </c>
      <c r="C654" t="s">
        <v>214</v>
      </c>
      <c r="D654" t="s">
        <v>214</v>
      </c>
      <c r="G654" s="2">
        <f>VLOOKUP(A654,'[1]2025年发货标准产品透视表'!A:AF,31,FALSE)</f>
        <v>50</v>
      </c>
      <c r="H654" s="2">
        <f>VLOOKUP(A654,'[1]2025年发货标准产品透视表'!A:AF,32,FALSE)</f>
        <v>2</v>
      </c>
      <c r="I654" s="2">
        <f>VLOOKUP(A654,'[1]2025年发货标准产品透视表'!A:AD,29,FALSE)</f>
        <v>108.5</v>
      </c>
      <c r="J654" s="2">
        <f>VLOOKUP(A654,'[1]2025年发货标准产品透视表'!A:AD,30,FALSE)</f>
        <v>5</v>
      </c>
      <c r="K654" s="2" t="str">
        <f>VLOOKUP(A654,'[1]2025年发货标准产品透视表'!A:D,4,FALSE)</f>
        <v>ml</v>
      </c>
      <c r="L654"/>
      <c r="M654"/>
      <c r="O654"/>
      <c r="P654"/>
      <c r="Q654" s="2"/>
    </row>
    <row r="655" spans="1:18" x14ac:dyDescent="0.25">
      <c r="A655" s="23" t="s">
        <v>1426</v>
      </c>
      <c r="B655" t="s">
        <v>213</v>
      </c>
      <c r="C655" t="s">
        <v>214</v>
      </c>
      <c r="D655" t="s">
        <v>214</v>
      </c>
      <c r="G655" s="2">
        <f>VLOOKUP(A655,'[1]2025年发货标准产品透视表'!A:AF,31,FALSE)</f>
        <v>70</v>
      </c>
      <c r="H655" s="2">
        <f>VLOOKUP(A655,'[1]2025年发货标准产品透视表'!A:AF,32,FALSE)</f>
        <v>2</v>
      </c>
      <c r="I655" s="2">
        <f>VLOOKUP(A655,'[1]2025年发货标准产品透视表'!A:AD,29,FALSE)</f>
        <v>70</v>
      </c>
      <c r="J655" s="2">
        <f>VLOOKUP(A655,'[1]2025年发货标准产品透视表'!A:AD,30,FALSE)</f>
        <v>2</v>
      </c>
      <c r="K655" s="2" t="str">
        <f>VLOOKUP(A655,'[1]2025年发货标准产品透视表'!A:D,4,FALSE)</f>
        <v>ml</v>
      </c>
      <c r="L655"/>
      <c r="M655"/>
      <c r="O655"/>
      <c r="P655"/>
      <c r="Q655" s="2"/>
    </row>
    <row r="656" spans="1:18" x14ac:dyDescent="0.25">
      <c r="A656" s="23" t="s">
        <v>1427</v>
      </c>
      <c r="B656" t="s">
        <v>1428</v>
      </c>
      <c r="C656" t="s">
        <v>1429</v>
      </c>
      <c r="D656" t="s">
        <v>1429</v>
      </c>
      <c r="E656" t="s">
        <v>1430</v>
      </c>
      <c r="F656" s="2">
        <v>0.5</v>
      </c>
      <c r="G656" s="2">
        <f>VLOOKUP(A656,'[1]2025年发货标准产品透视表'!A:AF,31,FALSE)</f>
        <v>13</v>
      </c>
      <c r="H656" s="2">
        <f>VLOOKUP(A656,'[1]2025年发货标准产品透视表'!A:AF,32,FALSE)</f>
        <v>7</v>
      </c>
      <c r="I656" s="2">
        <f>VLOOKUP(A656,'[1]2025年发货标准产品透视表'!A:AD,29,FALSE)</f>
        <v>15</v>
      </c>
      <c r="J656" s="2">
        <f>VLOOKUP(A656,'[1]2025年发货标准产品透视表'!A:AD,30,FALSE)</f>
        <v>11</v>
      </c>
      <c r="K656" s="2" t="str">
        <f>VLOOKUP(A656,'[1]2025年发货标准产品透视表'!A:D,4,FALSE)</f>
        <v>ml</v>
      </c>
      <c r="L656"/>
      <c r="M656"/>
      <c r="Q656" s="2"/>
      <c r="R656" t="s">
        <v>58</v>
      </c>
    </row>
    <row r="657" spans="1:18" x14ac:dyDescent="0.25">
      <c r="A657" s="23" t="s">
        <v>1431</v>
      </c>
      <c r="B657" t="s">
        <v>1428</v>
      </c>
      <c r="C657" t="s">
        <v>1429</v>
      </c>
      <c r="D657" t="s">
        <v>1429</v>
      </c>
      <c r="E657" t="s">
        <v>1031</v>
      </c>
      <c r="F657" s="2">
        <v>10</v>
      </c>
      <c r="G657" s="2">
        <f>VLOOKUP(A657,'[1]2025年发货标准产品透视表'!A:AF,31,FALSE)</f>
        <v>0</v>
      </c>
      <c r="H657" s="2">
        <f>VLOOKUP(A657,'[1]2025年发货标准产品透视表'!A:AF,32,FALSE)</f>
        <v>0</v>
      </c>
      <c r="I657" s="2">
        <f>VLOOKUP(A657,'[1]2025年发货标准产品透视表'!A:AD,29,FALSE)</f>
        <v>30</v>
      </c>
      <c r="J657" s="2">
        <f>VLOOKUP(A657,'[1]2025年发货标准产品透视表'!A:AD,30,FALSE)</f>
        <v>1</v>
      </c>
      <c r="K657" s="2" t="str">
        <f>VLOOKUP(A657,'[1]2025年发货标准产品透视表'!A:D,4,FALSE)</f>
        <v>ml</v>
      </c>
      <c r="L657"/>
      <c r="M657"/>
      <c r="O657"/>
      <c r="P657"/>
      <c r="Q657" s="2"/>
    </row>
    <row r="658" spans="1:18" x14ac:dyDescent="0.25">
      <c r="A658" s="23" t="s">
        <v>1432</v>
      </c>
      <c r="B658" t="s">
        <v>1428</v>
      </c>
      <c r="C658" t="s">
        <v>1429</v>
      </c>
      <c r="D658" t="s">
        <v>1429</v>
      </c>
      <c r="F658" s="2">
        <v>25</v>
      </c>
      <c r="G658" s="2">
        <f>VLOOKUP(A658,'[1]2025年发货标准产品透视表'!A:AF,31,FALSE)</f>
        <v>1400</v>
      </c>
      <c r="H658" s="2">
        <f>VLOOKUP(A658,'[1]2025年发货标准产品透视表'!A:AF,32,FALSE)</f>
        <v>5</v>
      </c>
      <c r="I658" s="2">
        <f>VLOOKUP(A658,'[1]2025年发货标准产品透视表'!A:AD,29,FALSE)</f>
        <v>1850</v>
      </c>
      <c r="J658" s="2">
        <f>VLOOKUP(A658,'[1]2025年发货标准产品透视表'!A:AD,30,FALSE)</f>
        <v>8</v>
      </c>
      <c r="K658" s="2" t="str">
        <f>VLOOKUP(A658,'[1]2025年发货标准产品透视表'!A:D,4,FALSE)</f>
        <v>ml</v>
      </c>
      <c r="L658"/>
      <c r="M658"/>
      <c r="O658"/>
      <c r="P658"/>
      <c r="Q658" s="2"/>
      <c r="R658" t="s">
        <v>58</v>
      </c>
    </row>
    <row r="659" spans="1:18" x14ac:dyDescent="0.25">
      <c r="A659" s="23" t="s">
        <v>1433</v>
      </c>
      <c r="B659" t="s">
        <v>185</v>
      </c>
      <c r="C659" t="s">
        <v>186</v>
      </c>
      <c r="D659" t="s">
        <v>186</v>
      </c>
      <c r="E659" t="s">
        <v>26</v>
      </c>
      <c r="F659" s="2">
        <v>100</v>
      </c>
      <c r="G659" s="2">
        <f>VLOOKUP(A659,'[1]2025年发货标准产品透视表'!A:AF,31,FALSE)</f>
        <v>0</v>
      </c>
      <c r="H659" s="2">
        <f>VLOOKUP(A659,'[1]2025年发货标准产品透视表'!A:AF,32,FALSE)</f>
        <v>0</v>
      </c>
      <c r="I659" s="2">
        <f>VLOOKUP(A659,'[1]2025年发货标准产品透视表'!A:AD,29,FALSE)</f>
        <v>2.5</v>
      </c>
      <c r="J659" s="2">
        <f>VLOOKUP(A659,'[1]2025年发货标准产品透视表'!A:AD,30,FALSE)</f>
        <v>1</v>
      </c>
      <c r="K659" s="2" t="str">
        <f>VLOOKUP(A659,'[1]2025年发货标准产品透视表'!A:D,4,FALSE)</f>
        <v>ml</v>
      </c>
      <c r="L659"/>
      <c r="M659"/>
      <c r="O659"/>
      <c r="P659"/>
      <c r="Q659" s="2"/>
    </row>
    <row r="660" spans="1:18" x14ac:dyDescent="0.25">
      <c r="A660" s="23" t="s">
        <v>1434</v>
      </c>
      <c r="B660" t="s">
        <v>194</v>
      </c>
      <c r="C660" t="s">
        <v>195</v>
      </c>
      <c r="D660" t="s">
        <v>195</v>
      </c>
      <c r="E660" t="s">
        <v>26</v>
      </c>
      <c r="F660" s="2">
        <v>100</v>
      </c>
      <c r="G660" s="2">
        <f>VLOOKUP(A660,'[1]2025年发货标准产品透视表'!A:AF,31,FALSE)</f>
        <v>5</v>
      </c>
      <c r="H660" s="2">
        <f>VLOOKUP(A660,'[1]2025年发货标准产品透视表'!A:AF,32,FALSE)</f>
        <v>1</v>
      </c>
      <c r="I660" s="2">
        <f>VLOOKUP(A660,'[1]2025年发货标准产品透视表'!A:AD,29,FALSE)</f>
        <v>12.5</v>
      </c>
      <c r="J660" s="2">
        <f>VLOOKUP(A660,'[1]2025年发货标准产品透视表'!A:AD,30,FALSE)</f>
        <v>4</v>
      </c>
      <c r="K660" s="2" t="str">
        <f>VLOOKUP(A660,'[1]2025年发货标准产品透视表'!A:D,4,FALSE)</f>
        <v>ml</v>
      </c>
      <c r="L660"/>
      <c r="M660"/>
      <c r="O660"/>
      <c r="P660"/>
      <c r="Q660" s="2"/>
    </row>
    <row r="661" spans="1:18" x14ac:dyDescent="0.25">
      <c r="A661" s="23" t="s">
        <v>1435</v>
      </c>
      <c r="B661" t="s">
        <v>194</v>
      </c>
      <c r="C661" t="s">
        <v>195</v>
      </c>
      <c r="D661" t="s">
        <v>195</v>
      </c>
      <c r="G661" s="2">
        <f>VLOOKUP(A661,'[1]2025年发货标准产品透视表'!A:AF,31,FALSE)</f>
        <v>2000</v>
      </c>
      <c r="H661" s="2">
        <f>VLOOKUP(A661,'[1]2025年发货标准产品透视表'!A:AF,32,FALSE)</f>
        <v>3</v>
      </c>
      <c r="I661" s="2">
        <f>VLOOKUP(A661,'[1]2025年发货标准产品透视表'!A:AD,29,FALSE)</f>
        <v>2000</v>
      </c>
      <c r="J661" s="2">
        <f>VLOOKUP(A661,'[1]2025年发货标准产品透视表'!A:AD,30,FALSE)</f>
        <v>3</v>
      </c>
      <c r="K661" s="2" t="str">
        <f>VLOOKUP(A661,'[1]2025年发货标准产品透视表'!A:D,4,FALSE)</f>
        <v>ml</v>
      </c>
      <c r="L661"/>
      <c r="M661"/>
      <c r="O661"/>
      <c r="P661"/>
      <c r="Q661" s="2"/>
      <c r="R661" t="s">
        <v>58</v>
      </c>
    </row>
    <row r="662" spans="1:18" x14ac:dyDescent="0.25">
      <c r="A662" s="23" t="s">
        <v>1436</v>
      </c>
      <c r="B662" t="s">
        <v>1437</v>
      </c>
      <c r="C662" t="s">
        <v>1438</v>
      </c>
      <c r="D662" t="s">
        <v>1438</v>
      </c>
      <c r="F662" s="2">
        <v>0.5</v>
      </c>
      <c r="G662" s="2">
        <f>VLOOKUP(A662,'[1]2025年发货标准产品透视表'!A:AF,31,FALSE)</f>
        <v>10</v>
      </c>
      <c r="H662" s="2">
        <f>VLOOKUP(A662,'[1]2025年发货标准产品透视表'!A:AF,32,FALSE)</f>
        <v>1</v>
      </c>
      <c r="I662" s="2">
        <f>VLOOKUP(A662,'[1]2025年发货标准产品透视表'!A:AD,29,FALSE)</f>
        <v>10</v>
      </c>
      <c r="J662" s="2">
        <f>VLOOKUP(A662,'[1]2025年发货标准产品透视表'!A:AD,30,FALSE)</f>
        <v>1</v>
      </c>
      <c r="K662" s="2" t="str">
        <f>VLOOKUP(A662,'[1]2025年发货标准产品透视表'!A:D,4,FALSE)</f>
        <v>ml</v>
      </c>
      <c r="L662"/>
      <c r="M662"/>
      <c r="O662"/>
      <c r="P662"/>
      <c r="Q662" s="2"/>
    </row>
    <row r="663" spans="1:18" x14ac:dyDescent="0.25">
      <c r="A663" s="23" t="s">
        <v>1439</v>
      </c>
      <c r="B663" t="s">
        <v>138</v>
      </c>
      <c r="C663" t="s">
        <v>139</v>
      </c>
      <c r="D663" t="s">
        <v>139</v>
      </c>
      <c r="G663" s="2">
        <f>VLOOKUP(A663,'[1]2025年发货标准产品透视表'!A:AF,31,FALSE)</f>
        <v>540</v>
      </c>
      <c r="H663" s="2">
        <f>VLOOKUP(A663,'[1]2025年发货标准产品透视表'!A:AF,32,FALSE)</f>
        <v>2</v>
      </c>
      <c r="I663" s="2">
        <f>VLOOKUP(A663,'[1]2025年发货标准产品透视表'!A:AD,29,FALSE)</f>
        <v>540</v>
      </c>
      <c r="J663" s="2">
        <f>VLOOKUP(A663,'[1]2025年发货标准产品透视表'!A:AD,30,FALSE)</f>
        <v>2</v>
      </c>
      <c r="K663" s="2" t="str">
        <f>VLOOKUP(A663,'[1]2025年发货标准产品透视表'!A:D,4,FALSE)</f>
        <v>ml</v>
      </c>
      <c r="L663"/>
      <c r="M663"/>
      <c r="O663"/>
      <c r="P663"/>
      <c r="Q663" s="2"/>
    </row>
    <row r="664" spans="1:18" x14ac:dyDescent="0.25">
      <c r="A664" s="23" t="s">
        <v>1440</v>
      </c>
      <c r="B664" t="s">
        <v>142</v>
      </c>
      <c r="C664" t="s">
        <v>143</v>
      </c>
      <c r="D664" t="s">
        <v>143</v>
      </c>
      <c r="E664" t="s">
        <v>26</v>
      </c>
      <c r="F664" s="2">
        <v>100</v>
      </c>
      <c r="G664" s="2">
        <f>VLOOKUP(A664,'[1]2025年发货标准产品透视表'!A:AF,31,FALSE)</f>
        <v>0</v>
      </c>
      <c r="H664" s="2">
        <f>VLOOKUP(A664,'[1]2025年发货标准产品透视表'!A:AF,32,FALSE)</f>
        <v>0</v>
      </c>
      <c r="I664" s="2">
        <f>VLOOKUP(A664,'[1]2025年发货标准产品透视表'!A:AD,29,FALSE)</f>
        <v>2.5</v>
      </c>
      <c r="J664" s="2">
        <f>VLOOKUP(A664,'[1]2025年发货标准产品透视表'!A:AD,30,FALSE)</f>
        <v>1</v>
      </c>
      <c r="K664" s="2" t="str">
        <f>VLOOKUP(A664,'[1]2025年发货标准产品透视表'!A:D,4,FALSE)</f>
        <v>ml</v>
      </c>
      <c r="L664"/>
      <c r="M664"/>
      <c r="O664"/>
      <c r="P664"/>
      <c r="Q664" s="2"/>
    </row>
    <row r="665" spans="1:18" x14ac:dyDescent="0.25">
      <c r="A665" s="23" t="s">
        <v>1441</v>
      </c>
      <c r="B665" t="s">
        <v>1442</v>
      </c>
      <c r="C665" t="s">
        <v>1443</v>
      </c>
      <c r="D665" t="s">
        <v>1444</v>
      </c>
      <c r="E665" t="s">
        <v>984</v>
      </c>
      <c r="F665" s="2">
        <v>1</v>
      </c>
      <c r="G665" s="2">
        <f>VLOOKUP(A665,'[1]2025年发货标准产品透视表'!A:AF,31,FALSE)</f>
        <v>70</v>
      </c>
      <c r="H665" s="2">
        <f>VLOOKUP(A665,'[1]2025年发货标准产品透视表'!A:AF,32,FALSE)</f>
        <v>7</v>
      </c>
      <c r="I665" s="2">
        <f>VLOOKUP(A665,'[1]2025年发货标准产品透视表'!A:AD,29,FALSE)</f>
        <v>90.3</v>
      </c>
      <c r="J665" s="2">
        <f>VLOOKUP(A665,'[1]2025年发货标准产品透视表'!A:AD,30,FALSE)</f>
        <v>13</v>
      </c>
      <c r="K665" s="2" t="str">
        <f>VLOOKUP(A665,'[1]2025年发货标准产品透视表'!A:D,4,FALSE)</f>
        <v>ml</v>
      </c>
      <c r="L665"/>
      <c r="M665"/>
      <c r="O665"/>
      <c r="P665"/>
      <c r="Q665" s="2"/>
      <c r="R665" t="s">
        <v>58</v>
      </c>
    </row>
    <row r="666" spans="1:18" x14ac:dyDescent="0.25">
      <c r="A666" s="23" t="s">
        <v>1445</v>
      </c>
      <c r="B666" t="s">
        <v>1442</v>
      </c>
      <c r="C666" t="s">
        <v>1443</v>
      </c>
      <c r="D666" t="s">
        <v>1444</v>
      </c>
      <c r="G666" s="2">
        <f>VLOOKUP(A666,'[1]2025年发货标准产品透视表'!A:AF,31,FALSE)</f>
        <v>12</v>
      </c>
      <c r="H666" s="2">
        <f>VLOOKUP(A666,'[1]2025年发货标准产品透视表'!A:AF,32,FALSE)</f>
        <v>2</v>
      </c>
      <c r="I666" s="2">
        <f>VLOOKUP(A666,'[1]2025年发货标准产品透视表'!A:AD,29,FALSE)</f>
        <v>12</v>
      </c>
      <c r="J666" s="2">
        <f>VLOOKUP(A666,'[1]2025年发货标准产品透视表'!A:AD,30,FALSE)</f>
        <v>2</v>
      </c>
      <c r="K666" s="2" t="str">
        <f>VLOOKUP(A666,'[1]2025年发货标准产品透视表'!A:D,4,FALSE)</f>
        <v>ml</v>
      </c>
      <c r="L666"/>
      <c r="M666"/>
      <c r="O666"/>
      <c r="P666"/>
      <c r="Q666" s="2"/>
    </row>
    <row r="667" spans="1:18" x14ac:dyDescent="0.25">
      <c r="A667" s="23" t="s">
        <v>1446</v>
      </c>
      <c r="B667" t="s">
        <v>1447</v>
      </c>
      <c r="C667" t="s">
        <v>1448</v>
      </c>
      <c r="D667" t="s">
        <v>1448</v>
      </c>
      <c r="G667" s="2">
        <f>VLOOKUP(A667,'[1]2025年发货标准产品透视表'!A:AF,31,FALSE)</f>
        <v>14</v>
      </c>
      <c r="H667" s="2">
        <f>VLOOKUP(A667,'[1]2025年发货标准产品透视表'!A:AF,32,FALSE)</f>
        <v>5</v>
      </c>
      <c r="I667" s="2">
        <f>VLOOKUP(A667,'[1]2025年发货标准产品透视表'!A:AD,29,FALSE)</f>
        <v>19</v>
      </c>
      <c r="J667" s="2">
        <f>VLOOKUP(A667,'[1]2025年发货标准产品透视表'!A:AD,30,FALSE)</f>
        <v>6</v>
      </c>
      <c r="K667" s="2" t="str">
        <f>VLOOKUP(A667,'[1]2025年发货标准产品透视表'!A:D,4,FALSE)</f>
        <v>ml</v>
      </c>
      <c r="L667"/>
      <c r="M667"/>
      <c r="O667"/>
      <c r="P667"/>
      <c r="Q667" s="2"/>
    </row>
    <row r="668" spans="1:18" x14ac:dyDescent="0.25">
      <c r="A668" s="23" t="s">
        <v>1449</v>
      </c>
      <c r="B668" t="s">
        <v>1450</v>
      </c>
      <c r="C668" t="s">
        <v>1451</v>
      </c>
      <c r="D668" t="s">
        <v>1451</v>
      </c>
      <c r="E668" t="s">
        <v>984</v>
      </c>
      <c r="F668" s="2">
        <v>1</v>
      </c>
      <c r="G668" s="2">
        <f>VLOOKUP(A668,'[1]2025年发货标准产品透视表'!A:AF,31,FALSE)</f>
        <v>10</v>
      </c>
      <c r="H668" s="2">
        <f>VLOOKUP(A668,'[1]2025年发货标准产品透视表'!A:AF,32,FALSE)</f>
        <v>1</v>
      </c>
      <c r="I668" s="2">
        <f>VLOOKUP(A668,'[1]2025年发货标准产品透视表'!A:AD,29,FALSE)</f>
        <v>10</v>
      </c>
      <c r="J668" s="2">
        <f>VLOOKUP(A668,'[1]2025年发货标准产品透视表'!A:AD,30,FALSE)</f>
        <v>1</v>
      </c>
      <c r="K668" s="2" t="str">
        <f>VLOOKUP(A668,'[1]2025年发货标准产品透视表'!A:D,4,FALSE)</f>
        <v>ml</v>
      </c>
      <c r="L668"/>
      <c r="M668"/>
      <c r="O668"/>
      <c r="P668"/>
      <c r="Q668" s="2"/>
    </row>
    <row r="669" spans="1:18" x14ac:dyDescent="0.25">
      <c r="A669" s="23" t="s">
        <v>1452</v>
      </c>
      <c r="B669" t="s">
        <v>1453</v>
      </c>
      <c r="C669" t="s">
        <v>1454</v>
      </c>
      <c r="D669" t="s">
        <v>1455</v>
      </c>
      <c r="G669" s="2">
        <f>VLOOKUP(A669,'[1]2025年发货标准产品透视表'!A:AF,31,FALSE)</f>
        <v>0</v>
      </c>
      <c r="H669" s="2">
        <f>VLOOKUP(A669,'[1]2025年发货标准产品透视表'!A:AF,32,FALSE)</f>
        <v>0</v>
      </c>
      <c r="I669" s="2">
        <f>VLOOKUP(A669,'[1]2025年发货标准产品透视表'!A:AD,29,FALSE)</f>
        <v>31</v>
      </c>
      <c r="J669" s="2">
        <f>VLOOKUP(A669,'[1]2025年发货标准产品透视表'!A:AD,30,FALSE)</f>
        <v>1</v>
      </c>
      <c r="K669" s="2" t="str">
        <f>VLOOKUP(A669,'[1]2025年发货标准产品透视表'!A:D,4,FALSE)</f>
        <v>ml</v>
      </c>
      <c r="L669"/>
      <c r="M669"/>
      <c r="O669"/>
      <c r="P669"/>
      <c r="Q669" s="2"/>
    </row>
    <row r="670" spans="1:18" x14ac:dyDescent="0.25">
      <c r="A670" s="23" t="s">
        <v>1456</v>
      </c>
      <c r="B670" t="s">
        <v>1457</v>
      </c>
      <c r="C670" t="s">
        <v>1458</v>
      </c>
      <c r="D670" t="s">
        <v>1458</v>
      </c>
      <c r="G670" s="2">
        <f>VLOOKUP(A670,'[1]2025年发货标准产品透视表'!A:AF,31,FALSE)</f>
        <v>0</v>
      </c>
      <c r="H670" s="2">
        <f>VLOOKUP(A670,'[1]2025年发货标准产品透视表'!A:AF,32,FALSE)</f>
        <v>0</v>
      </c>
      <c r="I670" s="2">
        <f>VLOOKUP(A670,'[1]2025年发货标准产品透视表'!A:AD,29,FALSE)</f>
        <v>1.6</v>
      </c>
      <c r="J670" s="2">
        <f>VLOOKUP(A670,'[1]2025年发货标准产品透视表'!A:AD,30,FALSE)</f>
        <v>2</v>
      </c>
      <c r="K670" s="2" t="str">
        <f>VLOOKUP(A670,'[1]2025年发货标准产品透视表'!A:D,4,FALSE)</f>
        <v>ml</v>
      </c>
      <c r="L670"/>
      <c r="M670"/>
      <c r="O670"/>
      <c r="P670"/>
      <c r="Q670" s="2"/>
    </row>
    <row r="671" spans="1:18" x14ac:dyDescent="0.25">
      <c r="A671" s="23" t="s">
        <v>1459</v>
      </c>
      <c r="B671" t="s">
        <v>1457</v>
      </c>
      <c r="C671" t="s">
        <v>1458</v>
      </c>
      <c r="D671" t="s">
        <v>1458</v>
      </c>
      <c r="G671" s="2">
        <f>VLOOKUP(A671,'[1]2025年发货标准产品透视表'!A:AF,31,FALSE)</f>
        <v>2.61</v>
      </c>
      <c r="H671" s="2">
        <f>VLOOKUP(A671,'[1]2025年发货标准产品透视表'!A:AF,32,FALSE)</f>
        <v>2</v>
      </c>
      <c r="I671" s="2">
        <f>VLOOKUP(A671,'[1]2025年发货标准产品透视表'!A:AD,29,FALSE)</f>
        <v>964.61</v>
      </c>
      <c r="J671" s="2">
        <f>VLOOKUP(A671,'[1]2025年发货标准产品透视表'!A:AD,30,FALSE)</f>
        <v>4</v>
      </c>
      <c r="K671" s="2" t="str">
        <f>VLOOKUP(A671,'[1]2025年发货标准产品透视表'!A:D,4,FALSE)</f>
        <v>ml</v>
      </c>
      <c r="L671"/>
      <c r="M671"/>
      <c r="O671"/>
      <c r="P671"/>
      <c r="Q671" s="2"/>
    </row>
    <row r="672" spans="1:18" x14ac:dyDescent="0.25">
      <c r="A672" s="23" t="s">
        <v>1460</v>
      </c>
      <c r="B672" t="s">
        <v>1457</v>
      </c>
      <c r="C672" t="s">
        <v>1458</v>
      </c>
      <c r="D672" t="s">
        <v>1458</v>
      </c>
      <c r="G672" s="2">
        <f>VLOOKUP(A672,'[1]2025年发货标准产品透视表'!A:AF,31,FALSE)</f>
        <v>242.4</v>
      </c>
      <c r="H672" s="2">
        <f>VLOOKUP(A672,'[1]2025年发货标准产品透视表'!A:AF,32,FALSE)</f>
        <v>3</v>
      </c>
      <c r="I672" s="2">
        <f>VLOOKUP(A672,'[1]2025年发货标准产品透视表'!A:AD,29,FALSE)</f>
        <v>242.4</v>
      </c>
      <c r="J672" s="2">
        <f>VLOOKUP(A672,'[1]2025年发货标准产品透视表'!A:AD,30,FALSE)</f>
        <v>3</v>
      </c>
      <c r="K672" s="2" t="str">
        <f>VLOOKUP(A672,'[1]2025年发货标准产品透视表'!A:D,4,FALSE)</f>
        <v>ml</v>
      </c>
      <c r="L672"/>
      <c r="M672"/>
      <c r="O672"/>
      <c r="P672"/>
      <c r="Q672" s="2"/>
    </row>
    <row r="673" spans="1:22" x14ac:dyDescent="0.25">
      <c r="A673" s="23" t="s">
        <v>1461</v>
      </c>
      <c r="B673" t="s">
        <v>1447</v>
      </c>
      <c r="C673" t="s">
        <v>1462</v>
      </c>
      <c r="D673" t="s">
        <v>1462</v>
      </c>
      <c r="E673" t="s">
        <v>984</v>
      </c>
      <c r="F673" s="2">
        <v>1</v>
      </c>
      <c r="G673" s="2">
        <f>VLOOKUP(A673,'[1]2025年发货标准产品透视表'!A:AF,31,FALSE)</f>
        <v>2</v>
      </c>
      <c r="H673" s="2">
        <f>VLOOKUP(A673,'[1]2025年发货标准产品透视表'!A:AF,32,FALSE)</f>
        <v>2</v>
      </c>
      <c r="I673" s="2">
        <f>VLOOKUP(A673,'[1]2025年发货标准产品透视表'!A:AD,29,FALSE)</f>
        <v>8</v>
      </c>
      <c r="J673" s="2">
        <f>VLOOKUP(A673,'[1]2025年发货标准产品透视表'!A:AD,30,FALSE)</f>
        <v>6</v>
      </c>
      <c r="K673" s="2" t="str">
        <f>VLOOKUP(A673,'[1]2025年发货标准产品透视表'!A:D,4,FALSE)</f>
        <v>ml</v>
      </c>
      <c r="L673"/>
      <c r="M673"/>
      <c r="O673"/>
      <c r="P673"/>
      <c r="Q673" s="2"/>
    </row>
    <row r="674" spans="1:22" x14ac:dyDescent="0.25">
      <c r="A674" s="23" t="s">
        <v>1463</v>
      </c>
      <c r="B674" t="s">
        <v>1464</v>
      </c>
      <c r="C674" t="s">
        <v>1465</v>
      </c>
      <c r="D674" t="s">
        <v>1465</v>
      </c>
      <c r="G674" s="2">
        <f>VLOOKUP(A674,'[1]2025年发货标准产品透视表'!A:AF,31,FALSE)</f>
        <v>1</v>
      </c>
      <c r="H674" s="2">
        <f>VLOOKUP(A674,'[1]2025年发货标准产品透视表'!A:AF,32,FALSE)</f>
        <v>1</v>
      </c>
      <c r="I674" s="2">
        <f>VLOOKUP(A674,'[1]2025年发货标准产品透视表'!A:AD,29,FALSE)</f>
        <v>1</v>
      </c>
      <c r="J674" s="2">
        <f>VLOOKUP(A674,'[1]2025年发货标准产品透视表'!A:AD,30,FALSE)</f>
        <v>1</v>
      </c>
      <c r="K674" s="2" t="str">
        <f>VLOOKUP(A674,'[1]2025年发货标准产品透视表'!A:D,4,FALSE)</f>
        <v>ml</v>
      </c>
      <c r="L674"/>
      <c r="M674"/>
      <c r="O674"/>
      <c r="P674"/>
      <c r="Q674" s="2"/>
    </row>
    <row r="675" spans="1:22" x14ac:dyDescent="0.25">
      <c r="A675" s="23" t="s">
        <v>1466</v>
      </c>
      <c r="B675" t="s">
        <v>1467</v>
      </c>
      <c r="C675" t="s">
        <v>1468</v>
      </c>
      <c r="D675" t="s">
        <v>1468</v>
      </c>
      <c r="G675" s="2">
        <f>VLOOKUP(A675,'[1]2025年发货标准产品透视表'!A:AF,31,FALSE)</f>
        <v>95</v>
      </c>
      <c r="H675" s="2">
        <f>VLOOKUP(A675,'[1]2025年发货标准产品透视表'!A:AF,32,FALSE)</f>
        <v>4</v>
      </c>
      <c r="I675" s="2">
        <f>VLOOKUP(A675,'[1]2025年发货标准产品透视表'!A:AD,29,FALSE)</f>
        <v>145</v>
      </c>
      <c r="J675" s="2">
        <f>VLOOKUP(A675,'[1]2025年发货标准产品透视表'!A:AD,30,FALSE)</f>
        <v>5</v>
      </c>
      <c r="K675" s="2" t="str">
        <f>VLOOKUP(A675,'[1]2025年发货标准产品透视表'!A:D,4,FALSE)</f>
        <v>ml</v>
      </c>
      <c r="L675"/>
      <c r="M675"/>
      <c r="O675"/>
      <c r="P675"/>
      <c r="Q675" s="2"/>
    </row>
    <row r="676" spans="1:22" x14ac:dyDescent="0.25">
      <c r="A676" s="23" t="s">
        <v>1469</v>
      </c>
      <c r="B676" t="s">
        <v>1470</v>
      </c>
      <c r="C676" t="s">
        <v>1471</v>
      </c>
      <c r="D676" t="s">
        <v>1471</v>
      </c>
      <c r="G676" s="2">
        <f>VLOOKUP(A676,'[1]2025年发货标准产品透视表'!A:AF,31,FALSE)</f>
        <v>0</v>
      </c>
      <c r="H676" s="2">
        <f>VLOOKUP(A676,'[1]2025年发货标准产品透视表'!A:AF,32,FALSE)</f>
        <v>0</v>
      </c>
      <c r="I676" s="2">
        <f>VLOOKUP(A676,'[1]2025年发货标准产品透视表'!A:AD,29,FALSE)</f>
        <v>10</v>
      </c>
      <c r="J676" s="2">
        <f>VLOOKUP(A676,'[1]2025年发货标准产品透视表'!A:AD,30,FALSE)</f>
        <v>2</v>
      </c>
      <c r="K676" s="2" t="str">
        <f>VLOOKUP(A676,'[1]2025年发货标准产品透视表'!A:D,4,FALSE)</f>
        <v>ml</v>
      </c>
      <c r="L676"/>
      <c r="M676"/>
      <c r="O676"/>
      <c r="P676"/>
      <c r="Q676" s="2"/>
    </row>
    <row r="677" spans="1:22" x14ac:dyDescent="0.25">
      <c r="A677" s="23" t="s">
        <v>1472</v>
      </c>
      <c r="B677" t="s">
        <v>1470</v>
      </c>
      <c r="C677" t="s">
        <v>1471</v>
      </c>
      <c r="D677" t="s">
        <v>1471</v>
      </c>
      <c r="G677" s="2">
        <f>VLOOKUP(A677,'[1]2025年发货标准产品透视表'!A:AF,31,FALSE)</f>
        <v>0</v>
      </c>
      <c r="H677" s="2">
        <f>VLOOKUP(A677,'[1]2025年发货标准产品透视表'!A:AF,32,FALSE)</f>
        <v>0</v>
      </c>
      <c r="I677" s="2">
        <f>VLOOKUP(A677,'[1]2025年发货标准产品透视表'!A:AD,29,FALSE)</f>
        <v>6098</v>
      </c>
      <c r="J677" s="2">
        <f>VLOOKUP(A677,'[1]2025年发货标准产品透视表'!A:AD,30,FALSE)</f>
        <v>2</v>
      </c>
      <c r="K677" s="2" t="str">
        <f>VLOOKUP(A677,'[1]2025年发货标准产品透视表'!A:D,4,FALSE)</f>
        <v>ml</v>
      </c>
      <c r="L677"/>
      <c r="M677"/>
      <c r="O677"/>
      <c r="P677"/>
      <c r="Q677" s="2"/>
    </row>
    <row r="678" spans="1:22" x14ac:dyDescent="0.25">
      <c r="A678" s="23" t="s">
        <v>1473</v>
      </c>
      <c r="B678" t="s">
        <v>1470</v>
      </c>
      <c r="C678" t="s">
        <v>1471</v>
      </c>
      <c r="D678" t="s">
        <v>1471</v>
      </c>
      <c r="G678" s="2">
        <f>VLOOKUP(A678,'[1]2025年发货标准产品透视表'!A:AF,31,FALSE)</f>
        <v>1524</v>
      </c>
      <c r="H678" s="2">
        <f>VLOOKUP(A678,'[1]2025年发货标准产品透视表'!A:AF,32,FALSE)</f>
        <v>3</v>
      </c>
      <c r="I678" s="2">
        <f>VLOOKUP(A678,'[1]2025年发货标准产品透视表'!A:AD,29,FALSE)</f>
        <v>1524</v>
      </c>
      <c r="J678" s="2">
        <f>VLOOKUP(A678,'[1]2025年发货标准产品透视表'!A:AD,30,FALSE)</f>
        <v>3</v>
      </c>
      <c r="K678" s="2" t="str">
        <f>VLOOKUP(A678,'[1]2025年发货标准产品透视表'!A:D,4,FALSE)</f>
        <v>ml</v>
      </c>
      <c r="L678"/>
      <c r="M678"/>
      <c r="O678"/>
      <c r="P678"/>
      <c r="Q678" s="2"/>
    </row>
    <row r="679" spans="1:22" x14ac:dyDescent="0.25">
      <c r="A679" s="23" t="s">
        <v>1474</v>
      </c>
      <c r="B679" t="s">
        <v>1475</v>
      </c>
      <c r="C679" t="s">
        <v>1476</v>
      </c>
      <c r="D679" t="s">
        <v>1476</v>
      </c>
      <c r="G679" s="2">
        <f>VLOOKUP(A679,'[1]2025年发货标准产品透视表'!A:AF,31,FALSE)</f>
        <v>0</v>
      </c>
      <c r="H679" s="2">
        <f>VLOOKUP(A679,'[1]2025年发货标准产品透视表'!A:AF,32,FALSE)</f>
        <v>0</v>
      </c>
      <c r="I679" s="2">
        <f>VLOOKUP(A679,'[1]2025年发货标准产品透视表'!A:AD,29,FALSE)</f>
        <v>247</v>
      </c>
      <c r="J679" s="2">
        <f>VLOOKUP(A679,'[1]2025年发货标准产品透视表'!A:AD,30,FALSE)</f>
        <v>1</v>
      </c>
      <c r="K679" s="2" t="str">
        <f>VLOOKUP(A679,'[1]2025年发货标准产品透视表'!A:D,4,FALSE)</f>
        <v>ml</v>
      </c>
      <c r="L679"/>
      <c r="M679"/>
      <c r="O679"/>
      <c r="P679"/>
      <c r="Q679" s="2"/>
    </row>
    <row r="680" spans="1:22" x14ac:dyDescent="0.25">
      <c r="A680" s="23" t="s">
        <v>1477</v>
      </c>
      <c r="B680" t="s">
        <v>1467</v>
      </c>
      <c r="C680" t="s">
        <v>1478</v>
      </c>
      <c r="D680" t="s">
        <v>1478</v>
      </c>
      <c r="E680">
        <v>0</v>
      </c>
      <c r="F680" s="2">
        <v>0</v>
      </c>
      <c r="G680" s="2">
        <f>VLOOKUP(A680,'[1]2025年发货标准产品透视表'!A:AF,31,FALSE)</f>
        <v>0</v>
      </c>
      <c r="H680" s="2">
        <f>VLOOKUP(A680,'[1]2025年发货标准产品透视表'!A:AF,32,FALSE)</f>
        <v>0</v>
      </c>
      <c r="I680" s="2">
        <f>VLOOKUP(A680,'[1]2025年发货标准产品透视表'!A:AD,29,FALSE)</f>
        <v>50</v>
      </c>
      <c r="J680" s="2">
        <f>VLOOKUP(A680,'[1]2025年发货标准产品透视表'!A:AD,30,FALSE)</f>
        <v>1</v>
      </c>
      <c r="K680" s="2" t="str">
        <f>VLOOKUP(A680,'[1]2025年发货标准产品透视表'!A:D,4,FALSE)</f>
        <v>ml</v>
      </c>
      <c r="L680"/>
      <c r="M680"/>
      <c r="O680"/>
      <c r="P680"/>
      <c r="Q680" s="2"/>
    </row>
    <row r="681" spans="1:22" x14ac:dyDescent="0.25">
      <c r="A681" s="23" t="s">
        <v>1479</v>
      </c>
      <c r="B681" t="s">
        <v>1480</v>
      </c>
      <c r="C681" t="s">
        <v>1481</v>
      </c>
      <c r="D681" t="s">
        <v>1482</v>
      </c>
      <c r="G681" s="2">
        <f>VLOOKUP(A681,'[1]2025年发货标准产品透视表'!A:AF,31,FALSE)</f>
        <v>10</v>
      </c>
      <c r="H681" s="2">
        <f>VLOOKUP(A681,'[1]2025年发货标准产品透视表'!A:AF,32,FALSE)</f>
        <v>1</v>
      </c>
      <c r="I681" s="2">
        <f>VLOOKUP(A681,'[1]2025年发货标准产品透视表'!A:AD,29,FALSE)</f>
        <v>10</v>
      </c>
      <c r="J681" s="2">
        <f>VLOOKUP(A681,'[1]2025年发货标准产品透视表'!A:AD,30,FALSE)</f>
        <v>1</v>
      </c>
      <c r="K681" s="2" t="str">
        <f>VLOOKUP(A681,'[1]2025年发货标准产品透视表'!A:D,4,FALSE)</f>
        <v>ml</v>
      </c>
      <c r="L681"/>
      <c r="M681"/>
      <c r="O681"/>
      <c r="P681"/>
      <c r="Q681" s="2"/>
    </row>
    <row r="682" spans="1:22" x14ac:dyDescent="0.25">
      <c r="A682" s="23" t="s">
        <v>1483</v>
      </c>
      <c r="B682" t="s">
        <v>1484</v>
      </c>
      <c r="C682" t="s">
        <v>1485</v>
      </c>
      <c r="D682" t="s">
        <v>1485</v>
      </c>
      <c r="G682" s="2">
        <f>VLOOKUP(A682,'[1]2025年发货标准产品透视表'!A:AF,31,FALSE)</f>
        <v>10</v>
      </c>
      <c r="H682" s="2">
        <f>VLOOKUP(A682,'[1]2025年发货标准产品透视表'!A:AF,32,FALSE)</f>
        <v>1</v>
      </c>
      <c r="I682" s="2">
        <f>VLOOKUP(A682,'[1]2025年发货标准产品透视表'!A:AD,29,FALSE)</f>
        <v>10</v>
      </c>
      <c r="J682" s="2">
        <f>VLOOKUP(A682,'[1]2025年发货标准产品透视表'!A:AD,30,FALSE)</f>
        <v>1</v>
      </c>
      <c r="K682" s="2" t="str">
        <f>VLOOKUP(A682,'[1]2025年发货标准产品透视表'!A:D,4,FALSE)</f>
        <v>ml</v>
      </c>
      <c r="L682"/>
      <c r="M682"/>
      <c r="O682"/>
      <c r="P682"/>
      <c r="Q682" s="2"/>
    </row>
    <row r="683" spans="1:22" x14ac:dyDescent="0.25">
      <c r="A683" s="23" t="s">
        <v>1486</v>
      </c>
      <c r="B683" t="s">
        <v>1484</v>
      </c>
      <c r="C683" t="s">
        <v>1485</v>
      </c>
      <c r="D683" t="s">
        <v>1485</v>
      </c>
      <c r="G683" s="2">
        <f>VLOOKUP(A683,'[1]2025年发货标准产品透视表'!A:AF,31,FALSE)</f>
        <v>0</v>
      </c>
      <c r="H683" s="2">
        <f>VLOOKUP(A683,'[1]2025年发货标准产品透视表'!A:AF,32,FALSE)</f>
        <v>0</v>
      </c>
      <c r="I683" s="2">
        <f>VLOOKUP(A683,'[1]2025年发货标准产品透视表'!A:AD,29,FALSE)</f>
        <v>23</v>
      </c>
      <c r="J683" s="2">
        <f>VLOOKUP(A683,'[1]2025年发货标准产品透视表'!A:AD,30,FALSE)</f>
        <v>1</v>
      </c>
      <c r="K683" s="2" t="str">
        <f>VLOOKUP(A683,'[1]2025年发货标准产品透视表'!A:D,4,FALSE)</f>
        <v>ml</v>
      </c>
      <c r="L683"/>
      <c r="M683"/>
      <c r="O683"/>
      <c r="P683"/>
      <c r="Q683" s="2"/>
    </row>
    <row r="684" spans="1:22" x14ac:dyDescent="0.25">
      <c r="A684" s="23" t="s">
        <v>1487</v>
      </c>
      <c r="B684" t="s">
        <v>1484</v>
      </c>
      <c r="C684" t="s">
        <v>1485</v>
      </c>
      <c r="D684" t="s">
        <v>1485</v>
      </c>
      <c r="G684" s="2">
        <f>VLOOKUP(A684,'[1]2025年发货标准产品透视表'!A:AF,31,FALSE)</f>
        <v>33.4</v>
      </c>
      <c r="H684" s="2">
        <f>VLOOKUP(A684,'[1]2025年发货标准产品透视表'!A:AF,32,FALSE)</f>
        <v>1</v>
      </c>
      <c r="I684" s="2">
        <f>VLOOKUP(A684,'[1]2025年发货标准产品透视表'!A:AD,29,FALSE)</f>
        <v>33.4</v>
      </c>
      <c r="J684" s="2">
        <f>VLOOKUP(A684,'[1]2025年发货标准产品透视表'!A:AD,30,FALSE)</f>
        <v>1</v>
      </c>
      <c r="K684" s="2" t="str">
        <f>VLOOKUP(A684,'[1]2025年发货标准产品透视表'!A:D,4,FALSE)</f>
        <v>ml</v>
      </c>
      <c r="L684"/>
      <c r="M684"/>
      <c r="O684"/>
      <c r="P684"/>
      <c r="Q684" s="2"/>
    </row>
    <row r="685" spans="1:22" x14ac:dyDescent="0.25">
      <c r="A685" s="23" t="s">
        <v>1488</v>
      </c>
      <c r="B685" t="s">
        <v>1489</v>
      </c>
      <c r="C685" t="s">
        <v>1490</v>
      </c>
      <c r="D685" t="s">
        <v>1490</v>
      </c>
      <c r="E685" t="s">
        <v>1388</v>
      </c>
      <c r="F685" s="2">
        <v>1</v>
      </c>
      <c r="G685" s="2">
        <f>VLOOKUP(A685,'[1]2025年发货标准产品透视表'!A:AF,31,FALSE)</f>
        <v>15</v>
      </c>
      <c r="H685" s="2">
        <f>VLOOKUP(A685,'[1]2025年发货标准产品透视表'!A:AF,32,FALSE)</f>
        <v>1</v>
      </c>
      <c r="I685" s="2">
        <f>VLOOKUP(A685,'[1]2025年发货标准产品透视表'!A:AD,29,FALSE)</f>
        <v>20</v>
      </c>
      <c r="J685" s="2">
        <f>VLOOKUP(A685,'[1]2025年发货标准产品透视表'!A:AD,30,FALSE)</f>
        <v>2</v>
      </c>
      <c r="K685" s="2" t="str">
        <f>VLOOKUP(A685,'[1]2025年发货标准产品透视表'!A:D,4,FALSE)</f>
        <v>ml</v>
      </c>
      <c r="L685" s="30">
        <f>I685/F685</f>
        <v>20</v>
      </c>
      <c r="M685" s="30">
        <f>CEILING(L685*1.5,10)</f>
        <v>30</v>
      </c>
      <c r="N685" s="30" t="s">
        <v>975</v>
      </c>
      <c r="Q685" s="2"/>
      <c r="R685" t="s">
        <v>49</v>
      </c>
      <c r="S685" t="s">
        <v>1491</v>
      </c>
      <c r="U685" s="31"/>
      <c r="V685" s="31"/>
    </row>
    <row r="686" spans="1:22" x14ac:dyDescent="0.25">
      <c r="A686" s="23" t="s">
        <v>1492</v>
      </c>
      <c r="B686" t="s">
        <v>1489</v>
      </c>
      <c r="C686" t="s">
        <v>1490</v>
      </c>
      <c r="D686" t="s">
        <v>1490</v>
      </c>
      <c r="E686" t="s">
        <v>1493</v>
      </c>
      <c r="F686" s="2">
        <v>10</v>
      </c>
      <c r="G686" s="2">
        <f>VLOOKUP(A686,'[1]2025年发货标准产品透视表'!A:AF,31,FALSE)</f>
        <v>350</v>
      </c>
      <c r="H686" s="2">
        <f>VLOOKUP(A686,'[1]2025年发货标准产品透视表'!A:AF,32,FALSE)</f>
        <v>8</v>
      </c>
      <c r="I686" s="2">
        <f>VLOOKUP(A686,'[1]2025年发货标准产品透视表'!A:AD,29,FALSE)</f>
        <v>670</v>
      </c>
      <c r="J686" s="2">
        <f>VLOOKUP(A686,'[1]2025年发货标准产品透视表'!A:AD,30,FALSE)</f>
        <v>15</v>
      </c>
      <c r="K686" s="2" t="str">
        <f>VLOOKUP(A686,'[1]2025年发货标准产品透视表'!A:D,4,FALSE)</f>
        <v>ml</v>
      </c>
      <c r="L686" s="30">
        <f>I686/F686</f>
        <v>67</v>
      </c>
      <c r="M686" s="30">
        <f>CEILING(L686*1.5,10)</f>
        <v>110</v>
      </c>
      <c r="N686" s="30" t="s">
        <v>975</v>
      </c>
      <c r="Q686" s="2"/>
      <c r="R686" t="s">
        <v>49</v>
      </c>
      <c r="S686" t="s">
        <v>1491</v>
      </c>
      <c r="U686" s="31"/>
      <c r="V686" s="31"/>
    </row>
    <row r="687" spans="1:22" x14ac:dyDescent="0.25">
      <c r="A687" s="23" t="s">
        <v>1494</v>
      </c>
      <c r="B687" t="s">
        <v>1495</v>
      </c>
      <c r="C687" t="s">
        <v>1496</v>
      </c>
      <c r="D687" t="s">
        <v>1496</v>
      </c>
      <c r="E687" t="s">
        <v>1289</v>
      </c>
      <c r="F687" s="2">
        <v>100</v>
      </c>
      <c r="G687" s="2">
        <f>VLOOKUP(A687,'[1]2025年发货标准产品透视表'!A:AF,31,FALSE)</f>
        <v>100</v>
      </c>
      <c r="H687" s="2">
        <f>VLOOKUP(A687,'[1]2025年发货标准产品透视表'!A:AF,32,FALSE)</f>
        <v>1</v>
      </c>
      <c r="I687" s="2">
        <f>VLOOKUP(A687,'[1]2025年发货标准产品透视表'!A:AD,29,FALSE)</f>
        <v>100</v>
      </c>
      <c r="J687" s="2">
        <f>VLOOKUP(A687,'[1]2025年发货标准产品透视表'!A:AD,30,FALSE)</f>
        <v>1</v>
      </c>
      <c r="K687" s="2" t="str">
        <f>VLOOKUP(A687,'[1]2025年发货标准产品透视表'!A:D,4,FALSE)</f>
        <v>ml</v>
      </c>
      <c r="L687"/>
      <c r="M687"/>
      <c r="O687"/>
      <c r="P687"/>
      <c r="Q687" s="2"/>
    </row>
    <row r="688" spans="1:22" x14ac:dyDescent="0.25">
      <c r="A688" s="23" t="s">
        <v>1497</v>
      </c>
      <c r="B688" t="s">
        <v>1498</v>
      </c>
      <c r="C688" t="s">
        <v>1499</v>
      </c>
      <c r="D688" t="s">
        <v>1500</v>
      </c>
      <c r="G688" s="2">
        <f>VLOOKUP(A688,'[1]2025年发货标准产品透视表'!A:AF,31,FALSE)</f>
        <v>20</v>
      </c>
      <c r="H688" s="2">
        <f>VLOOKUP(A688,'[1]2025年发货标准产品透视表'!A:AF,32,FALSE)</f>
        <v>2</v>
      </c>
      <c r="I688" s="2">
        <f>VLOOKUP(A688,'[1]2025年发货标准产品透视表'!A:AD,29,FALSE)</f>
        <v>20</v>
      </c>
      <c r="J688" s="2">
        <f>VLOOKUP(A688,'[1]2025年发货标准产品透视表'!A:AD,30,FALSE)</f>
        <v>2</v>
      </c>
      <c r="K688" s="2" t="str">
        <f>VLOOKUP(A688,'[1]2025年发货标准产品透视表'!A:D,4,FALSE)</f>
        <v>ml</v>
      </c>
      <c r="L688"/>
      <c r="M688"/>
      <c r="O688"/>
      <c r="P688"/>
      <c r="Q688" s="2"/>
    </row>
    <row r="689" spans="1:22" x14ac:dyDescent="0.25">
      <c r="A689" s="23" t="s">
        <v>1501</v>
      </c>
      <c r="B689" t="s">
        <v>1498</v>
      </c>
      <c r="C689" t="s">
        <v>1499</v>
      </c>
      <c r="D689" t="s">
        <v>1500</v>
      </c>
      <c r="F689" s="2">
        <v>25</v>
      </c>
      <c r="G689" s="2">
        <f>VLOOKUP(A689,'[1]2025年发货标准产品透视表'!A:AF,31,FALSE)</f>
        <v>75</v>
      </c>
      <c r="H689" s="2">
        <f>VLOOKUP(A689,'[1]2025年发货标准产品透视表'!A:AF,32,FALSE)</f>
        <v>3</v>
      </c>
      <c r="I689" s="2">
        <f>VLOOKUP(A689,'[1]2025年发货标准产品透视表'!A:AD,29,FALSE)</f>
        <v>275</v>
      </c>
      <c r="J689" s="2">
        <f>VLOOKUP(A689,'[1]2025年发货标准产品透视表'!A:AD,30,FALSE)</f>
        <v>7</v>
      </c>
      <c r="K689" s="2" t="str">
        <f>VLOOKUP(A689,'[1]2025年发货标准产品透视表'!A:D,4,FALSE)</f>
        <v>ml</v>
      </c>
      <c r="L689"/>
      <c r="M689"/>
      <c r="O689"/>
      <c r="P689"/>
      <c r="Q689" s="2"/>
      <c r="R689" t="s">
        <v>58</v>
      </c>
    </row>
    <row r="690" spans="1:22" x14ac:dyDescent="0.25">
      <c r="A690" s="23" t="s">
        <v>1502</v>
      </c>
      <c r="B690" t="s">
        <v>1503</v>
      </c>
      <c r="C690" t="s">
        <v>1504</v>
      </c>
      <c r="D690" t="s">
        <v>1504</v>
      </c>
      <c r="E690" t="s">
        <v>1430</v>
      </c>
      <c r="F690" s="2">
        <v>0.5</v>
      </c>
      <c r="G690" s="2">
        <f>VLOOKUP(A690,'[1]2025年发货标准产品透视表'!A:AF,31,FALSE)</f>
        <v>6</v>
      </c>
      <c r="H690" s="2">
        <f>VLOOKUP(A690,'[1]2025年发货标准产品透视表'!A:AF,32,FALSE)</f>
        <v>3</v>
      </c>
      <c r="I690" s="2">
        <f>VLOOKUP(A690,'[1]2025年发货标准产品透视表'!A:AD,29,FALSE)</f>
        <v>6.5</v>
      </c>
      <c r="J690" s="2">
        <f>VLOOKUP(A690,'[1]2025年发货标准产品透视表'!A:AD,30,FALSE)</f>
        <v>4</v>
      </c>
      <c r="K690" s="2" t="str">
        <f>VLOOKUP(A690,'[1]2025年发货标准产品透视表'!A:D,4,FALSE)</f>
        <v>ml</v>
      </c>
      <c r="L690"/>
      <c r="M690"/>
      <c r="Q690" s="2"/>
      <c r="R690" t="s">
        <v>58</v>
      </c>
    </row>
    <row r="691" spans="1:22" x14ac:dyDescent="0.25">
      <c r="A691" s="23" t="s">
        <v>1505</v>
      </c>
      <c r="B691" t="s">
        <v>1503</v>
      </c>
      <c r="C691" t="s">
        <v>1504</v>
      </c>
      <c r="D691" t="s">
        <v>1504</v>
      </c>
      <c r="E691" t="s">
        <v>984</v>
      </c>
      <c r="F691" s="2">
        <v>1</v>
      </c>
      <c r="G691" s="2">
        <f>VLOOKUP(A691,'[1]2025年发货标准产品透视表'!A:AF,31,FALSE)</f>
        <v>30</v>
      </c>
      <c r="H691" s="2">
        <f>VLOOKUP(A691,'[1]2025年发货标准产品透视表'!A:AF,32,FALSE)</f>
        <v>1</v>
      </c>
      <c r="I691" s="2">
        <f>VLOOKUP(A691,'[1]2025年发货标准产品透视表'!A:AD,29,FALSE)</f>
        <v>30</v>
      </c>
      <c r="J691" s="2">
        <f>VLOOKUP(A691,'[1]2025年发货标准产品透视表'!A:AD,30,FALSE)</f>
        <v>1</v>
      </c>
      <c r="K691" s="2" t="str">
        <f>VLOOKUP(A691,'[1]2025年发货标准产品透视表'!A:D,4,FALSE)</f>
        <v>ml</v>
      </c>
      <c r="L691"/>
      <c r="M691"/>
      <c r="O691"/>
      <c r="P691"/>
      <c r="Q691" s="2"/>
    </row>
    <row r="692" spans="1:22" x14ac:dyDescent="0.25">
      <c r="A692" s="23" t="s">
        <v>1506</v>
      </c>
      <c r="B692" t="s">
        <v>1503</v>
      </c>
      <c r="C692" t="s">
        <v>1504</v>
      </c>
      <c r="D692" t="s">
        <v>1504</v>
      </c>
      <c r="G692" s="2">
        <f>VLOOKUP(A692,'[1]2025年发货标准产品透视表'!A:AF,31,FALSE)</f>
        <v>25</v>
      </c>
      <c r="H692" s="2">
        <f>VLOOKUP(A692,'[1]2025年发货标准产品透视表'!A:AF,32,FALSE)</f>
        <v>1</v>
      </c>
      <c r="I692" s="2">
        <f>VLOOKUP(A692,'[1]2025年发货标准产品透视表'!A:AD,29,FALSE)</f>
        <v>50</v>
      </c>
      <c r="J692" s="2">
        <f>VLOOKUP(A692,'[1]2025年发货标准产品透视表'!A:AD,30,FALSE)</f>
        <v>2</v>
      </c>
      <c r="K692" s="2" t="str">
        <f>VLOOKUP(A692,'[1]2025年发货标准产品透视表'!A:D,4,FALSE)</f>
        <v>ml</v>
      </c>
      <c r="L692"/>
      <c r="M692"/>
      <c r="O692"/>
      <c r="P692"/>
      <c r="Q692" s="2"/>
    </row>
    <row r="693" spans="1:22" x14ac:dyDescent="0.25">
      <c r="A693" s="23" t="s">
        <v>1507</v>
      </c>
      <c r="B693" t="s">
        <v>161</v>
      </c>
      <c r="C693" t="s">
        <v>162</v>
      </c>
      <c r="D693" t="s">
        <v>162</v>
      </c>
      <c r="G693" s="2">
        <f>VLOOKUP(A693,'[1]2025年发货标准产品透视表'!A:AF,31,FALSE)</f>
        <v>0</v>
      </c>
      <c r="H693" s="2">
        <f>VLOOKUP(A693,'[1]2025年发货标准产品透视表'!A:AF,32,FALSE)</f>
        <v>0</v>
      </c>
      <c r="I693" s="2">
        <f>VLOOKUP(A693,'[1]2025年发货标准产品透视表'!A:AD,29,FALSE)</f>
        <v>7.5</v>
      </c>
      <c r="J693" s="2">
        <f>VLOOKUP(A693,'[1]2025年发货标准产品透视表'!A:AD,30,FALSE)</f>
        <v>3</v>
      </c>
      <c r="K693" s="2" t="str">
        <f>VLOOKUP(A693,'[1]2025年发货标准产品透视表'!A:D,4,FALSE)</f>
        <v>ml</v>
      </c>
      <c r="L693"/>
      <c r="M693"/>
      <c r="O693"/>
      <c r="P693"/>
      <c r="Q693" s="2"/>
    </row>
    <row r="694" spans="1:22" x14ac:dyDescent="0.25">
      <c r="A694" s="23" t="s">
        <v>1508</v>
      </c>
      <c r="B694" t="s">
        <v>1509</v>
      </c>
      <c r="C694" t="s">
        <v>1510</v>
      </c>
      <c r="D694" t="s">
        <v>1510</v>
      </c>
      <c r="E694" t="s">
        <v>984</v>
      </c>
      <c r="F694" s="2">
        <v>1</v>
      </c>
      <c r="G694" s="2">
        <f>VLOOKUP(A694,'[1]2025年发货标准产品透视表'!A:AF,31,FALSE)</f>
        <v>0</v>
      </c>
      <c r="H694" s="2">
        <f>VLOOKUP(A694,'[1]2025年发货标准产品透视表'!A:AF,32,FALSE)</f>
        <v>0</v>
      </c>
      <c r="I694" s="2">
        <f>VLOOKUP(A694,'[1]2025年发货标准产品透视表'!A:AD,29,FALSE)</f>
        <v>200</v>
      </c>
      <c r="J694" s="2">
        <f>VLOOKUP(A694,'[1]2025年发货标准产品透视表'!A:AD,30,FALSE)</f>
        <v>1</v>
      </c>
      <c r="K694" s="2" t="str">
        <f>VLOOKUP(A694,'[1]2025年发货标准产品透视表'!A:D,4,FALSE)</f>
        <v>ml</v>
      </c>
      <c r="L694"/>
      <c r="M694"/>
      <c r="O694"/>
      <c r="P694"/>
      <c r="Q694" s="2"/>
    </row>
    <row r="695" spans="1:22" x14ac:dyDescent="0.25">
      <c r="A695" s="23" t="s">
        <v>1511</v>
      </c>
      <c r="B695" t="s">
        <v>1512</v>
      </c>
      <c r="C695" t="s">
        <v>1513</v>
      </c>
      <c r="D695" t="s">
        <v>1513</v>
      </c>
      <c r="E695" t="s">
        <v>1430</v>
      </c>
      <c r="F695" s="2">
        <v>0.5</v>
      </c>
      <c r="G695" s="2">
        <f>VLOOKUP(A695,'[1]2025年发货标准产品透视表'!A:AF,31,FALSE)</f>
        <v>20.5</v>
      </c>
      <c r="H695" s="2">
        <f>VLOOKUP(A695,'[1]2025年发货标准产品透视表'!A:AF,32,FALSE)</f>
        <v>2</v>
      </c>
      <c r="I695" s="2">
        <f>VLOOKUP(A695,'[1]2025年发货标准产品透视表'!A:AD,29,FALSE)</f>
        <v>21</v>
      </c>
      <c r="J695" s="2">
        <f>VLOOKUP(A695,'[1]2025年发货标准产品透视表'!A:AD,30,FALSE)</f>
        <v>3</v>
      </c>
      <c r="K695" s="2" t="str">
        <f>VLOOKUP(A695,'[1]2025年发货标准产品透视表'!A:D,4,FALSE)</f>
        <v>ml</v>
      </c>
      <c r="L695"/>
      <c r="M695"/>
      <c r="O695"/>
      <c r="P695"/>
      <c r="Q695" s="2"/>
    </row>
    <row r="696" spans="1:22" x14ac:dyDescent="0.25">
      <c r="A696" s="23" t="s">
        <v>1514</v>
      </c>
      <c r="B696" t="s">
        <v>1512</v>
      </c>
      <c r="C696" t="s">
        <v>1513</v>
      </c>
      <c r="D696" t="s">
        <v>1513</v>
      </c>
      <c r="E696" t="s">
        <v>1031</v>
      </c>
      <c r="F696" s="2">
        <v>10</v>
      </c>
      <c r="G696" s="2">
        <f>VLOOKUP(A696,'[1]2025年发货标准产品透视表'!A:AF,31,FALSE)</f>
        <v>0</v>
      </c>
      <c r="H696" s="2">
        <f>VLOOKUP(A696,'[1]2025年发货标准产品透视表'!A:AF,32,FALSE)</f>
        <v>0</v>
      </c>
      <c r="I696" s="2">
        <f>VLOOKUP(A696,'[1]2025年发货标准产品透视表'!A:AD,29,FALSE)</f>
        <v>30</v>
      </c>
      <c r="J696" s="2">
        <f>VLOOKUP(A696,'[1]2025年发货标准产品透视表'!A:AD,30,FALSE)</f>
        <v>1</v>
      </c>
      <c r="K696" s="2" t="str">
        <f>VLOOKUP(A696,'[1]2025年发货标准产品透视表'!A:D,4,FALSE)</f>
        <v>ml</v>
      </c>
      <c r="L696"/>
      <c r="M696"/>
      <c r="O696"/>
      <c r="P696"/>
      <c r="Q696" s="2"/>
    </row>
    <row r="697" spans="1:22" x14ac:dyDescent="0.25">
      <c r="A697" s="23" t="s">
        <v>1515</v>
      </c>
      <c r="B697" t="s">
        <v>188</v>
      </c>
      <c r="C697" t="s">
        <v>189</v>
      </c>
      <c r="D697" t="s">
        <v>189</v>
      </c>
      <c r="G697" s="2">
        <f>VLOOKUP(A697,'[1]2025年发货标准产品透视表'!A:AF,31,FALSE)</f>
        <v>65</v>
      </c>
      <c r="H697" s="2">
        <f>VLOOKUP(A697,'[1]2025年发货标准产品透视表'!A:AF,32,FALSE)</f>
        <v>4</v>
      </c>
      <c r="I697" s="2">
        <f>VLOOKUP(A697,'[1]2025年发货标准产品透视表'!A:AD,29,FALSE)</f>
        <v>110</v>
      </c>
      <c r="J697" s="2">
        <f>VLOOKUP(A697,'[1]2025年发货标准产品透视表'!A:AD,30,FALSE)</f>
        <v>7</v>
      </c>
      <c r="K697" s="2" t="str">
        <f>VLOOKUP(A697,'[1]2025年发货标准产品透视表'!A:D,4,FALSE)</f>
        <v>ml</v>
      </c>
      <c r="L697"/>
      <c r="M697"/>
      <c r="O697"/>
      <c r="P697"/>
      <c r="Q697" s="2"/>
      <c r="R697" t="s">
        <v>58</v>
      </c>
    </row>
    <row r="698" spans="1:22" x14ac:dyDescent="0.25">
      <c r="A698" s="23" t="s">
        <v>1516</v>
      </c>
      <c r="B698" t="s">
        <v>188</v>
      </c>
      <c r="C698" t="s">
        <v>189</v>
      </c>
      <c r="D698" t="s">
        <v>189</v>
      </c>
      <c r="G698" s="2">
        <f>VLOOKUP(A698,'[1]2025年发货标准产品透视表'!A:AF,31,FALSE)</f>
        <v>100</v>
      </c>
      <c r="H698" s="2">
        <f>VLOOKUP(A698,'[1]2025年发货标准产品透视表'!A:AF,32,FALSE)</f>
        <v>2</v>
      </c>
      <c r="I698" s="2">
        <f>VLOOKUP(A698,'[1]2025年发货标准产品透视表'!A:AD,29,FALSE)</f>
        <v>150</v>
      </c>
      <c r="J698" s="2">
        <f>VLOOKUP(A698,'[1]2025年发货标准产品透视表'!A:AD,30,FALSE)</f>
        <v>4</v>
      </c>
      <c r="K698" s="2" t="str">
        <f>VLOOKUP(A698,'[1]2025年发货标准产品透视表'!A:D,4,FALSE)</f>
        <v>ml</v>
      </c>
      <c r="L698"/>
      <c r="M698"/>
      <c r="O698"/>
      <c r="P698"/>
      <c r="Q698" s="2"/>
    </row>
    <row r="699" spans="1:22" x14ac:dyDescent="0.25">
      <c r="A699" s="23" t="s">
        <v>1517</v>
      </c>
      <c r="B699" t="s">
        <v>191</v>
      </c>
      <c r="C699" t="s">
        <v>192</v>
      </c>
      <c r="D699" t="s">
        <v>192</v>
      </c>
      <c r="G699" s="2">
        <f>VLOOKUP(A699,'[1]2025年发货标准产品透视表'!A:AF,31,FALSE)</f>
        <v>5</v>
      </c>
      <c r="H699" s="2">
        <f>VLOOKUP(A699,'[1]2025年发货标准产品透视表'!A:AF,32,FALSE)</f>
        <v>2</v>
      </c>
      <c r="I699" s="2">
        <f>VLOOKUP(A699,'[1]2025年发货标准产品透视表'!A:AD,29,FALSE)</f>
        <v>32.5</v>
      </c>
      <c r="J699" s="2">
        <f>VLOOKUP(A699,'[1]2025年发货标准产品透视表'!A:AD,30,FALSE)</f>
        <v>5</v>
      </c>
      <c r="K699" s="2" t="str">
        <f>VLOOKUP(A699,'[1]2025年发货标准产品透视表'!A:D,4,FALSE)</f>
        <v>ml</v>
      </c>
      <c r="L699"/>
      <c r="M699"/>
      <c r="O699"/>
      <c r="P699"/>
      <c r="Q699" s="2"/>
    </row>
    <row r="700" spans="1:22" x14ac:dyDescent="0.25">
      <c r="A700" s="23" t="s">
        <v>1518</v>
      </c>
      <c r="B700" t="s">
        <v>1519</v>
      </c>
      <c r="C700" t="s">
        <v>1520</v>
      </c>
      <c r="D700" t="s">
        <v>1520</v>
      </c>
      <c r="G700" s="2">
        <f>VLOOKUP(A700,'[1]2025年发货标准产品透视表'!A:AF,31,FALSE)</f>
        <v>3</v>
      </c>
      <c r="H700" s="2">
        <f>VLOOKUP(A700,'[1]2025年发货标准产品透视表'!A:AF,32,FALSE)</f>
        <v>1</v>
      </c>
      <c r="I700" s="2">
        <f>VLOOKUP(A700,'[1]2025年发货标准产品透视表'!A:AD,29,FALSE)</f>
        <v>3</v>
      </c>
      <c r="J700" s="2">
        <f>VLOOKUP(A700,'[1]2025年发货标准产品透视表'!A:AD,30,FALSE)</f>
        <v>1</v>
      </c>
      <c r="K700" s="2" t="str">
        <f>VLOOKUP(A700,'[1]2025年发货标准产品透视表'!A:D,4,FALSE)</f>
        <v>ml</v>
      </c>
      <c r="L700"/>
      <c r="M700"/>
      <c r="O700"/>
      <c r="P700"/>
      <c r="Q700" s="2"/>
    </row>
    <row r="701" spans="1:22" x14ac:dyDescent="0.25">
      <c r="A701" s="23" t="s">
        <v>1521</v>
      </c>
      <c r="B701" t="s">
        <v>1522</v>
      </c>
      <c r="C701" t="s">
        <v>1523</v>
      </c>
      <c r="D701" t="s">
        <v>1523</v>
      </c>
      <c r="G701" s="2">
        <f>VLOOKUP(A701,'[1]2025年发货标准产品透视表'!A:AF,31,FALSE)</f>
        <v>1.4</v>
      </c>
      <c r="H701" s="2">
        <f>VLOOKUP(A701,'[1]2025年发货标准产品透视表'!A:AF,32,FALSE)</f>
        <v>3</v>
      </c>
      <c r="I701" s="2">
        <f>VLOOKUP(A701,'[1]2025年发货标准产品透视表'!A:AD,29,FALSE)</f>
        <v>1.4</v>
      </c>
      <c r="J701" s="2">
        <f>VLOOKUP(A701,'[1]2025年发货标准产品透视表'!A:AD,30,FALSE)</f>
        <v>3</v>
      </c>
      <c r="K701" s="2" t="str">
        <f>VLOOKUP(A701,'[1]2025年发货标准产品透视表'!A:D,4,FALSE)</f>
        <v>ml</v>
      </c>
      <c r="L701"/>
      <c r="M701"/>
      <c r="O701"/>
      <c r="P701"/>
      <c r="Q701" s="2"/>
    </row>
    <row r="702" spans="1:22" x14ac:dyDescent="0.25">
      <c r="A702" s="34" t="s">
        <v>1524</v>
      </c>
      <c r="B702" s="24" t="s">
        <v>1525</v>
      </c>
      <c r="C702" s="24" t="s">
        <v>1526</v>
      </c>
      <c r="D702" s="24" t="s">
        <v>1526</v>
      </c>
      <c r="E702" s="24" t="s">
        <v>1388</v>
      </c>
      <c r="F702" s="35">
        <v>1</v>
      </c>
      <c r="G702" s="2">
        <f>VLOOKUP(A702,'[1]2025年发货标准产品透视表'!A:AF,31,FALSE)</f>
        <v>12</v>
      </c>
      <c r="H702" s="2">
        <f>VLOOKUP(A702,'[1]2025年发货标准产品透视表'!A:AF,32,FALSE)</f>
        <v>3</v>
      </c>
      <c r="I702" s="2">
        <f>VLOOKUP(A702,'[1]2025年发货标准产品透视表'!A:AD,29,FALSE)</f>
        <v>14</v>
      </c>
      <c r="J702" s="2">
        <f>VLOOKUP(A702,'[1]2025年发货标准产品透视表'!A:AD,30,FALSE)</f>
        <v>4</v>
      </c>
      <c r="K702" s="2" t="str">
        <f>VLOOKUP(A702,'[1]2025年发货标准产品透视表'!A:D,4,FALSE)</f>
        <v>ml</v>
      </c>
      <c r="L702" s="30">
        <f>I702/F702</f>
        <v>14</v>
      </c>
      <c r="M702" s="36">
        <v>600</v>
      </c>
      <c r="N702" s="30" t="s">
        <v>975</v>
      </c>
      <c r="Q702" s="2"/>
      <c r="R702" t="s">
        <v>49</v>
      </c>
      <c r="S702" t="s">
        <v>1527</v>
      </c>
      <c r="U702" s="31"/>
      <c r="V702" s="31"/>
    </row>
    <row r="703" spans="1:22" x14ac:dyDescent="0.25">
      <c r="A703" s="23" t="s">
        <v>1528</v>
      </c>
      <c r="B703" t="s">
        <v>1525</v>
      </c>
      <c r="C703" t="s">
        <v>1526</v>
      </c>
      <c r="D703" t="s">
        <v>1526</v>
      </c>
      <c r="E703" t="s">
        <v>1493</v>
      </c>
      <c r="F703" s="2">
        <v>10</v>
      </c>
      <c r="G703" s="2">
        <f>VLOOKUP(A703,'[1]2025年发货标准产品透视表'!A:AF,31,FALSE)</f>
        <v>3</v>
      </c>
      <c r="H703" s="2">
        <f>VLOOKUP(A703,'[1]2025年发货标准产品透视表'!A:AF,32,FALSE)</f>
        <v>2</v>
      </c>
      <c r="I703" s="2">
        <f>VLOOKUP(A703,'[1]2025年发货标准产品透视表'!A:AD,29,FALSE)</f>
        <v>650</v>
      </c>
      <c r="J703" s="2">
        <f>VLOOKUP(A703,'[1]2025年发货标准产品透视表'!A:AD,30,FALSE)</f>
        <v>4</v>
      </c>
      <c r="K703" s="2" t="str">
        <f>VLOOKUP(A703,'[1]2025年发货标准产品透视表'!A:D,4,FALSE)</f>
        <v>ml</v>
      </c>
      <c r="L703" s="30">
        <f>I703/F703</f>
        <v>65</v>
      </c>
      <c r="M703" s="30">
        <f>CEILING(L703*1.5,10)</f>
        <v>100</v>
      </c>
      <c r="N703" s="30" t="s">
        <v>975</v>
      </c>
      <c r="Q703" s="2"/>
      <c r="R703" t="s">
        <v>49</v>
      </c>
      <c r="S703" t="s">
        <v>1527</v>
      </c>
      <c r="U703" s="31"/>
      <c r="V703" s="31"/>
    </row>
    <row r="704" spans="1:22" x14ac:dyDescent="0.25">
      <c r="A704" s="23" t="s">
        <v>1529</v>
      </c>
      <c r="B704" t="s">
        <v>1525</v>
      </c>
      <c r="C704" t="s">
        <v>1526</v>
      </c>
      <c r="D704" t="s">
        <v>1526</v>
      </c>
      <c r="F704" s="2">
        <v>200</v>
      </c>
      <c r="G704" s="2">
        <f>VLOOKUP(A704,'[1]2025年发货标准产品透视表'!A:AF,31,FALSE)</f>
        <v>0</v>
      </c>
      <c r="H704" s="2">
        <f>VLOOKUP(A704,'[1]2025年发货标准产品透视表'!A:AF,32,FALSE)</f>
        <v>0</v>
      </c>
      <c r="I704" s="2">
        <f>VLOOKUP(A704,'[1]2025年发货标准产品透视表'!A:AD,29,FALSE)</f>
        <v>1000</v>
      </c>
      <c r="J704" s="2">
        <f>VLOOKUP(A704,'[1]2025年发货标准产品透视表'!A:AD,30,FALSE)</f>
        <v>1</v>
      </c>
      <c r="K704" s="2" t="str">
        <f>VLOOKUP(A704,'[1]2025年发货标准产品透视表'!A:D,4,FALSE)</f>
        <v>ml</v>
      </c>
      <c r="L704" s="30">
        <f>I704/F704</f>
        <v>5</v>
      </c>
      <c r="M704" s="30">
        <f>CEILING(L704*1.5,10)</f>
        <v>10</v>
      </c>
      <c r="N704" s="30" t="s">
        <v>975</v>
      </c>
      <c r="Q704" s="2"/>
      <c r="R704" t="s">
        <v>49</v>
      </c>
      <c r="S704" t="s">
        <v>1527</v>
      </c>
      <c r="U704" s="31"/>
      <c r="V704" s="31"/>
    </row>
    <row r="705" spans="1:22" x14ac:dyDescent="0.25">
      <c r="A705" s="28" t="s">
        <v>1530</v>
      </c>
      <c r="B705" s="29" t="s">
        <v>1531</v>
      </c>
      <c r="C705" s="29" t="s">
        <v>1532</v>
      </c>
      <c r="D705" s="29" t="s">
        <v>1532</v>
      </c>
      <c r="E705" s="29" t="s">
        <v>1388</v>
      </c>
      <c r="F705" s="32">
        <v>1</v>
      </c>
      <c r="G705" s="2">
        <f>VLOOKUP(A705,'[1]2025年发货标准产品透视表'!A:AF,31,FALSE)</f>
        <v>1</v>
      </c>
      <c r="H705" s="2">
        <f>VLOOKUP(A705,'[1]2025年发货标准产品透视表'!A:AF,32,FALSE)</f>
        <v>1</v>
      </c>
      <c r="I705" s="2">
        <f>VLOOKUP(A705,'[1]2025年发货标准产品透视表'!A:AD,29,FALSE)</f>
        <v>1</v>
      </c>
      <c r="J705" s="2">
        <f>VLOOKUP(A705,'[1]2025年发货标准产品透视表'!A:AD,30,FALSE)</f>
        <v>1</v>
      </c>
      <c r="K705" s="2" t="str">
        <f>VLOOKUP(A705,'[1]2025年发货标准产品透视表'!A:D,4,FALSE)</f>
        <v>ml</v>
      </c>
      <c r="L705" s="32">
        <f>I705/F705</f>
        <v>1</v>
      </c>
      <c r="M705" s="32">
        <f>CEILING(L705*1.5,10)</f>
        <v>10</v>
      </c>
      <c r="N705" s="32" t="s">
        <v>975</v>
      </c>
      <c r="Q705" s="2"/>
      <c r="R705" t="s">
        <v>49</v>
      </c>
      <c r="S705" t="s">
        <v>1533</v>
      </c>
      <c r="U705" s="31"/>
      <c r="V705" s="31"/>
    </row>
    <row r="706" spans="1:22" x14ac:dyDescent="0.25">
      <c r="A706" s="23" t="s">
        <v>1534</v>
      </c>
      <c r="B706" t="s">
        <v>1298</v>
      </c>
      <c r="C706" t="s">
        <v>1535</v>
      </c>
      <c r="D706" t="s">
        <v>1535</v>
      </c>
      <c r="G706" s="2">
        <f>VLOOKUP(A706,'[1]2025年发货标准产品透视表'!A:AF,31,FALSE)</f>
        <v>0</v>
      </c>
      <c r="H706" s="2">
        <f>VLOOKUP(A706,'[1]2025年发货标准产品透视表'!A:AF,32,FALSE)</f>
        <v>0</v>
      </c>
      <c r="I706" s="2">
        <f>VLOOKUP(A706,'[1]2025年发货标准产品透视表'!A:AD,29,FALSE)</f>
        <v>1100</v>
      </c>
      <c r="J706" s="2">
        <f>VLOOKUP(A706,'[1]2025年发货标准产品透视表'!A:AD,30,FALSE)</f>
        <v>2</v>
      </c>
      <c r="K706" s="2" t="str">
        <f>VLOOKUP(A706,'[1]2025年发货标准产品透视表'!A:D,4,FALSE)</f>
        <v>ml</v>
      </c>
      <c r="L706"/>
      <c r="M706"/>
      <c r="O706"/>
      <c r="P706"/>
      <c r="Q706" s="2"/>
    </row>
    <row r="707" spans="1:22" x14ac:dyDescent="0.25">
      <c r="A707" s="23" t="s">
        <v>1536</v>
      </c>
      <c r="B707" t="s">
        <v>1537</v>
      </c>
      <c r="C707" t="s">
        <v>1538</v>
      </c>
      <c r="D707" t="s">
        <v>1538</v>
      </c>
      <c r="E707" t="s">
        <v>1388</v>
      </c>
      <c r="F707" s="2">
        <v>1</v>
      </c>
      <c r="G707" s="2">
        <f>VLOOKUP(A707,'[1]2025年发货标准产品透视表'!A:AF,31,FALSE)</f>
        <v>133</v>
      </c>
      <c r="H707" s="2">
        <f>VLOOKUP(A707,'[1]2025年发货标准产品透视表'!A:AF,32,FALSE)</f>
        <v>2</v>
      </c>
      <c r="I707" s="2">
        <f>VLOOKUP(A707,'[1]2025年发货标准产品透视表'!A:AD,29,FALSE)</f>
        <v>138</v>
      </c>
      <c r="J707" s="2">
        <f>VLOOKUP(A707,'[1]2025年发货标准产品透视表'!A:AD,30,FALSE)</f>
        <v>3</v>
      </c>
      <c r="K707" s="2" t="str">
        <f>VLOOKUP(A707,'[1]2025年发货标准产品透视表'!A:D,4,FALSE)</f>
        <v>ml</v>
      </c>
      <c r="L707" s="30">
        <f>I707/F707</f>
        <v>138</v>
      </c>
      <c r="M707" s="30">
        <f>CEILING(L707*1.5,10)</f>
        <v>210</v>
      </c>
      <c r="N707" s="30" t="s">
        <v>975</v>
      </c>
      <c r="Q707" s="2"/>
      <c r="R707" t="s">
        <v>49</v>
      </c>
      <c r="S707" t="s">
        <v>1539</v>
      </c>
      <c r="U707" s="31"/>
      <c r="V707" s="31"/>
    </row>
    <row r="708" spans="1:22" x14ac:dyDescent="0.25">
      <c r="A708" s="23" t="s">
        <v>1540</v>
      </c>
      <c r="B708" t="s">
        <v>1537</v>
      </c>
      <c r="C708" t="s">
        <v>1538</v>
      </c>
      <c r="D708" t="s">
        <v>1538</v>
      </c>
      <c r="F708" s="2">
        <v>5</v>
      </c>
      <c r="G708" s="2">
        <f>VLOOKUP(A708,'[1]2025年发货标准产品透视表'!A:AF,31,FALSE)</f>
        <v>0</v>
      </c>
      <c r="H708" s="2">
        <f>VLOOKUP(A708,'[1]2025年发货标准产品透视表'!A:AF,32,FALSE)</f>
        <v>0</v>
      </c>
      <c r="I708" s="2">
        <f>VLOOKUP(A708,'[1]2025年发货标准产品透视表'!A:AD,29,FALSE)</f>
        <v>162</v>
      </c>
      <c r="J708" s="2">
        <f>VLOOKUP(A708,'[1]2025年发货标准产品透视表'!A:AD,30,FALSE)</f>
        <v>1</v>
      </c>
      <c r="K708" s="2" t="str">
        <f>VLOOKUP(A708,'[1]2025年发货标准产品透视表'!A:D,4,FALSE)</f>
        <v>ml</v>
      </c>
      <c r="L708" s="30">
        <f>I708/F708</f>
        <v>32.4</v>
      </c>
      <c r="M708" s="30">
        <f>CEILING(L708*1.5,10)</f>
        <v>50</v>
      </c>
      <c r="N708" s="30" t="s">
        <v>975</v>
      </c>
      <c r="Q708" s="2"/>
      <c r="R708" t="s">
        <v>49</v>
      </c>
      <c r="S708" t="s">
        <v>1539</v>
      </c>
      <c r="U708" s="31"/>
      <c r="V708" s="31"/>
    </row>
    <row r="709" spans="1:22" x14ac:dyDescent="0.25">
      <c r="A709" s="23" t="s">
        <v>1541</v>
      </c>
      <c r="B709" t="s">
        <v>1537</v>
      </c>
      <c r="C709" t="s">
        <v>1538</v>
      </c>
      <c r="D709" t="s">
        <v>1538</v>
      </c>
      <c r="E709" t="s">
        <v>1542</v>
      </c>
      <c r="F709" s="2">
        <v>100</v>
      </c>
      <c r="G709" s="2">
        <f>VLOOKUP(A709,'[1]2025年发货标准产品透视表'!A:AF,31,FALSE)</f>
        <v>0</v>
      </c>
      <c r="H709" s="2">
        <f>VLOOKUP(A709,'[1]2025年发货标准产品透视表'!A:AF,32,FALSE)</f>
        <v>0</v>
      </c>
      <c r="I709" s="2">
        <f>VLOOKUP(A709,'[1]2025年发货标准产品透视表'!A:AD,29,FALSE)</f>
        <v>2000</v>
      </c>
      <c r="J709" s="2">
        <f>VLOOKUP(A709,'[1]2025年发货标准产品透视表'!A:AD,30,FALSE)</f>
        <v>2</v>
      </c>
      <c r="K709" s="2" t="str">
        <f>VLOOKUP(A709,'[1]2025年发货标准产品透视表'!A:D,4,FALSE)</f>
        <v>ml</v>
      </c>
      <c r="L709" s="30">
        <f>I709/F709</f>
        <v>20</v>
      </c>
      <c r="M709" s="30">
        <f>CEILING(L709*1.5,10)</f>
        <v>30</v>
      </c>
      <c r="N709" s="30" t="s">
        <v>975</v>
      </c>
      <c r="Q709" s="2"/>
      <c r="R709" t="s">
        <v>49</v>
      </c>
      <c r="S709" t="s">
        <v>1539</v>
      </c>
      <c r="U709" s="31"/>
      <c r="V709" s="31"/>
    </row>
    <row r="710" spans="1:22" x14ac:dyDescent="0.25">
      <c r="A710" s="28" t="s">
        <v>1543</v>
      </c>
      <c r="B710" s="29" t="s">
        <v>1544</v>
      </c>
      <c r="C710" s="29" t="s">
        <v>1545</v>
      </c>
      <c r="D710" s="29" t="s">
        <v>1545</v>
      </c>
      <c r="E710" s="29" t="s">
        <v>984</v>
      </c>
      <c r="F710" s="32">
        <v>1</v>
      </c>
      <c r="G710" s="2">
        <f>VLOOKUP(A710,'[1]2025年发货标准产品透视表'!A:AF,31,FALSE)</f>
        <v>27</v>
      </c>
      <c r="H710" s="2">
        <f>VLOOKUP(A710,'[1]2025年发货标准产品透视表'!A:AF,32,FALSE)</f>
        <v>6</v>
      </c>
      <c r="I710" s="2">
        <f>VLOOKUP(A710,'[1]2025年发货标准产品透视表'!A:AD,29,FALSE)</f>
        <v>49</v>
      </c>
      <c r="J710" s="2">
        <f>VLOOKUP(A710,'[1]2025年发货标准产品透视表'!A:AD,30,FALSE)</f>
        <v>20</v>
      </c>
      <c r="K710" s="2" t="str">
        <f>VLOOKUP(A710,'[1]2025年发货标准产品透视表'!A:D,4,FALSE)</f>
        <v>ml</v>
      </c>
      <c r="L710" s="32">
        <f>I710/F710</f>
        <v>49</v>
      </c>
      <c r="M710" s="32">
        <f>CEILING(L710*1.5,10)</f>
        <v>80</v>
      </c>
      <c r="N710" s="32" t="s">
        <v>975</v>
      </c>
      <c r="O710"/>
      <c r="P710"/>
      <c r="Q710" s="2"/>
      <c r="R710" t="s">
        <v>49</v>
      </c>
      <c r="S710" t="s">
        <v>1546</v>
      </c>
      <c r="U710" s="31"/>
      <c r="V710" s="31"/>
    </row>
    <row r="711" spans="1:22" x14ac:dyDescent="0.25">
      <c r="A711" s="28" t="s">
        <v>1547</v>
      </c>
      <c r="B711" s="29" t="s">
        <v>1544</v>
      </c>
      <c r="C711" s="29" t="s">
        <v>1545</v>
      </c>
      <c r="D711" s="29" t="s">
        <v>1545</v>
      </c>
      <c r="E711" s="29" t="s">
        <v>1548</v>
      </c>
      <c r="F711" s="32">
        <v>4</v>
      </c>
      <c r="G711" s="2">
        <f>VLOOKUP(A711,'[1]2025年发货标准产品透视表'!A:AF,31,FALSE)</f>
        <v>1</v>
      </c>
      <c r="H711" s="2">
        <f>VLOOKUP(A711,'[1]2025年发货标准产品透视表'!A:AF,32,FALSE)</f>
        <v>1</v>
      </c>
      <c r="I711" s="2">
        <f>VLOOKUP(A711,'[1]2025年发货标准产品透视表'!A:AD,29,FALSE)</f>
        <v>93</v>
      </c>
      <c r="J711" s="2">
        <f>VLOOKUP(A711,'[1]2025年发货标准产品透视表'!A:AD,30,FALSE)</f>
        <v>13</v>
      </c>
      <c r="K711" s="2" t="str">
        <f>VLOOKUP(A711,'[1]2025年发货标准产品透视表'!A:D,4,FALSE)</f>
        <v>ml</v>
      </c>
      <c r="L711" s="30">
        <f>I711/F711</f>
        <v>23.25</v>
      </c>
      <c r="M711" s="30">
        <f>CEILING(L711*1.5,10)</f>
        <v>40</v>
      </c>
      <c r="N711" s="30" t="s">
        <v>975</v>
      </c>
      <c r="Q711" s="2"/>
      <c r="R711" t="s">
        <v>49</v>
      </c>
      <c r="S711" t="s">
        <v>1546</v>
      </c>
      <c r="U711" s="31"/>
      <c r="V711" s="31"/>
    </row>
    <row r="712" spans="1:22" x14ac:dyDescent="0.25">
      <c r="A712" s="23" t="s">
        <v>1549</v>
      </c>
      <c r="B712" t="s">
        <v>1544</v>
      </c>
      <c r="C712" t="s">
        <v>1545</v>
      </c>
      <c r="D712" t="s">
        <v>1545</v>
      </c>
      <c r="E712" t="s">
        <v>1393</v>
      </c>
      <c r="F712" s="2">
        <v>50</v>
      </c>
      <c r="G712" s="2">
        <f>VLOOKUP(A712,'[1]2025年发货标准产品透视表'!A:AF,31,FALSE)</f>
        <v>0</v>
      </c>
      <c r="H712" s="2">
        <f>VLOOKUP(A712,'[1]2025年发货标准产品透视表'!A:AF,32,FALSE)</f>
        <v>0</v>
      </c>
      <c r="I712" s="2">
        <f>VLOOKUP(A712,'[1]2025年发货标准产品透视表'!A:AD,29,FALSE)</f>
        <v>52</v>
      </c>
      <c r="J712" s="2">
        <f>VLOOKUP(A712,'[1]2025年发货标准产品透视表'!A:AD,30,FALSE)</f>
        <v>1</v>
      </c>
      <c r="K712" s="2" t="str">
        <f>VLOOKUP(A712,'[1]2025年发货标准产品透视表'!A:D,4,FALSE)</f>
        <v>ml</v>
      </c>
      <c r="L712"/>
      <c r="M712"/>
      <c r="O712"/>
      <c r="P712"/>
      <c r="Q712" s="2"/>
    </row>
    <row r="713" spans="1:22" x14ac:dyDescent="0.25">
      <c r="A713" s="28" t="s">
        <v>1550</v>
      </c>
      <c r="B713" s="29" t="s">
        <v>1551</v>
      </c>
      <c r="C713" s="29" t="s">
        <v>1552</v>
      </c>
      <c r="D713" s="29" t="s">
        <v>1552</v>
      </c>
      <c r="E713" s="29" t="s">
        <v>984</v>
      </c>
      <c r="F713" s="2">
        <v>1</v>
      </c>
      <c r="G713" s="2">
        <f>VLOOKUP(A713,'[1]2025年发货标准产品透视表'!A:AF,31,FALSE)</f>
        <v>45.5</v>
      </c>
      <c r="H713" s="2">
        <f>VLOOKUP(A713,'[1]2025年发货标准产品透视表'!A:AF,32,FALSE)</f>
        <v>6</v>
      </c>
      <c r="I713" s="2">
        <f>VLOOKUP(A713,'[1]2025年发货标准产品透视表'!A:AD,29,FALSE)</f>
        <v>51.75</v>
      </c>
      <c r="J713" s="2">
        <f>VLOOKUP(A713,'[1]2025年发货标准产品透视表'!A:AD,30,FALSE)</f>
        <v>9</v>
      </c>
      <c r="K713" s="2" t="str">
        <f>VLOOKUP(A713,'[1]2025年发货标准产品透视表'!A:D,4,FALSE)</f>
        <v>ml</v>
      </c>
      <c r="L713" s="37">
        <f>G713/F713</f>
        <v>45.5</v>
      </c>
      <c r="M713" s="37">
        <f>CEILING(L713*1.5,10)</f>
        <v>70</v>
      </c>
      <c r="N713" s="30" t="s">
        <v>975</v>
      </c>
      <c r="O713"/>
      <c r="P713"/>
      <c r="Q713" s="2"/>
      <c r="R713" t="s">
        <v>49</v>
      </c>
      <c r="S713" t="s">
        <v>1553</v>
      </c>
      <c r="U713" s="31"/>
      <c r="V713" s="31"/>
    </row>
    <row r="714" spans="1:22" x14ac:dyDescent="0.25">
      <c r="A714" s="23" t="s">
        <v>1554</v>
      </c>
      <c r="B714" t="s">
        <v>60</v>
      </c>
      <c r="C714" t="s">
        <v>61</v>
      </c>
      <c r="D714" t="s">
        <v>61</v>
      </c>
      <c r="G714" s="2">
        <f>VLOOKUP(A714,'[1]2025年发货标准产品透视表'!A:AF,31,FALSE)</f>
        <v>4</v>
      </c>
      <c r="H714" s="2">
        <f>VLOOKUP(A714,'[1]2025年发货标准产品透视表'!A:AF,32,FALSE)</f>
        <v>2</v>
      </c>
      <c r="I714" s="2">
        <f>VLOOKUP(A714,'[1]2025年发货标准产品透视表'!A:AD,29,FALSE)</f>
        <v>4</v>
      </c>
      <c r="J714" s="2">
        <f>VLOOKUP(A714,'[1]2025年发货标准产品透视表'!A:AD,30,FALSE)</f>
        <v>2</v>
      </c>
      <c r="K714" s="2" t="str">
        <f>VLOOKUP(A714,'[1]2025年发货标准产品透视表'!A:D,4,FALSE)</f>
        <v>ml</v>
      </c>
      <c r="L714"/>
      <c r="M714"/>
      <c r="O714"/>
      <c r="P714"/>
      <c r="Q714" s="2"/>
    </row>
    <row r="715" spans="1:22" x14ac:dyDescent="0.25">
      <c r="A715" s="23" t="s">
        <v>1555</v>
      </c>
      <c r="B715" t="s">
        <v>55</v>
      </c>
      <c r="C715" t="s">
        <v>56</v>
      </c>
      <c r="D715" t="s">
        <v>56</v>
      </c>
      <c r="E715" t="s">
        <v>1211</v>
      </c>
      <c r="F715" s="2">
        <v>100</v>
      </c>
      <c r="G715" s="2">
        <f>VLOOKUP(A715,'[1]2025年发货标准产品透视表'!A:AF,31,FALSE)</f>
        <v>400</v>
      </c>
      <c r="H715" s="2">
        <f>VLOOKUP(A715,'[1]2025年发货标准产品透视表'!A:AF,32,FALSE)</f>
        <v>1</v>
      </c>
      <c r="I715" s="2">
        <f>VLOOKUP(A715,'[1]2025年发货标准产品透视表'!A:AD,29,FALSE)</f>
        <v>400</v>
      </c>
      <c r="J715" s="2">
        <f>VLOOKUP(A715,'[1]2025年发货标准产品透视表'!A:AD,30,FALSE)</f>
        <v>1</v>
      </c>
      <c r="K715" s="2" t="str">
        <f>VLOOKUP(A715,'[1]2025年发货标准产品透视表'!A:D,4,FALSE)</f>
        <v>ml</v>
      </c>
      <c r="L715"/>
      <c r="M715"/>
      <c r="O715"/>
      <c r="P715"/>
      <c r="Q715" s="2"/>
    </row>
    <row r="716" spans="1:22" x14ac:dyDescent="0.25">
      <c r="A716" s="23" t="s">
        <v>1556</v>
      </c>
      <c r="B716" t="s">
        <v>47</v>
      </c>
      <c r="C716" t="s">
        <v>48</v>
      </c>
      <c r="D716" t="s">
        <v>48</v>
      </c>
      <c r="E716" s="38" t="s">
        <v>1557</v>
      </c>
      <c r="F716" s="2">
        <v>0.625</v>
      </c>
      <c r="G716" s="2">
        <f>VLOOKUP(A716,'[1]2025年发货标准产品透视表'!A:AF,31,FALSE)</f>
        <v>14.5</v>
      </c>
      <c r="H716" s="2">
        <f>VLOOKUP(A716,'[1]2025年发货标准产品透视表'!A:AF,32,FALSE)</f>
        <v>3</v>
      </c>
      <c r="I716" s="2">
        <f>VLOOKUP(A716,'[1]2025年发货标准产品透视表'!A:AD,29,FALSE)</f>
        <v>114.75</v>
      </c>
      <c r="J716" s="2">
        <f>VLOOKUP(A716,'[1]2025年发货标准产品透视表'!A:AD,30,FALSE)</f>
        <v>14</v>
      </c>
      <c r="K716" s="2" t="str">
        <f>VLOOKUP(A716,'[1]2025年发货标准产品透视表'!A:D,4,FALSE)</f>
        <v>ml</v>
      </c>
      <c r="L716" s="30">
        <f>I716/F716</f>
        <v>183.6</v>
      </c>
      <c r="M716" s="30">
        <f>CEILING(L716*1.5,10)</f>
        <v>280</v>
      </c>
      <c r="N716" s="30" t="s">
        <v>975</v>
      </c>
      <c r="Q716" s="2"/>
      <c r="R716" t="s">
        <v>49</v>
      </c>
      <c r="S716" t="s">
        <v>50</v>
      </c>
      <c r="U716" s="31"/>
      <c r="V716" s="31"/>
    </row>
    <row r="717" spans="1:22" x14ac:dyDescent="0.25">
      <c r="A717" s="28" t="s">
        <v>1558</v>
      </c>
      <c r="B717" s="29" t="s">
        <v>47</v>
      </c>
      <c r="C717" s="29" t="s">
        <v>48</v>
      </c>
      <c r="D717" s="29" t="s">
        <v>48</v>
      </c>
      <c r="E717" s="29" t="s">
        <v>1559</v>
      </c>
      <c r="F717" s="2">
        <v>12.5</v>
      </c>
      <c r="G717" s="2">
        <f>VLOOKUP(A717,'[1]2025年发货标准产品透视表'!A:AF,31,FALSE)</f>
        <v>12</v>
      </c>
      <c r="H717" s="2">
        <f>VLOOKUP(A717,'[1]2025年发货标准产品透视表'!A:AF,32,FALSE)</f>
        <v>1</v>
      </c>
      <c r="I717" s="2">
        <f>VLOOKUP(A717,'[1]2025年发货标准产品透视表'!A:AD,29,FALSE)</f>
        <v>512.5</v>
      </c>
      <c r="J717" s="2">
        <f>VLOOKUP(A717,'[1]2025年发货标准产品透视表'!A:AD,30,FALSE)</f>
        <v>6</v>
      </c>
      <c r="K717" s="2" t="str">
        <f>VLOOKUP(A717,'[1]2025年发货标准产品透视表'!A:D,4,FALSE)</f>
        <v>ml</v>
      </c>
      <c r="L717" s="30">
        <f>I717/F717</f>
        <v>41</v>
      </c>
      <c r="M717" s="30">
        <f>CEILING(L717*1.5,10)</f>
        <v>70</v>
      </c>
      <c r="N717" s="30" t="s">
        <v>975</v>
      </c>
      <c r="Q717" s="2"/>
      <c r="R717" t="s">
        <v>49</v>
      </c>
      <c r="S717" t="s">
        <v>50</v>
      </c>
      <c r="U717" s="31"/>
      <c r="V717" s="31"/>
    </row>
    <row r="718" spans="1:22" x14ac:dyDescent="0.25">
      <c r="A718" s="23" t="s">
        <v>1560</v>
      </c>
      <c r="B718" t="s">
        <v>47</v>
      </c>
      <c r="C718" t="s">
        <v>48</v>
      </c>
      <c r="D718" t="s">
        <v>48</v>
      </c>
      <c r="E718" s="38" t="s">
        <v>1561</v>
      </c>
      <c r="F718" s="2" t="s">
        <v>1013</v>
      </c>
      <c r="G718" s="2">
        <f>VLOOKUP(A718,'[1]2025年发货标准产品透视表'!A:AF,31,FALSE)</f>
        <v>2.9333333333333331</v>
      </c>
      <c r="H718" s="2">
        <f>VLOOKUP(A718,'[1]2025年发货标准产品透视表'!A:AF,32,FALSE)</f>
        <v>2</v>
      </c>
      <c r="I718" s="2">
        <f>VLOOKUP(A718,'[1]2025年发货标准产品透视表'!A:AD,29,FALSE)</f>
        <v>128</v>
      </c>
      <c r="J718" s="2">
        <f>VLOOKUP(A718,'[1]2025年发货标准产品透视表'!A:AD,30,FALSE)</f>
        <v>3</v>
      </c>
      <c r="K718" s="2" t="str">
        <f>VLOOKUP(A718,'[1]2025年发货标准产品透视表'!A:D,4,FALSE)</f>
        <v>ml</v>
      </c>
      <c r="L718" s="30"/>
      <c r="M718" s="30">
        <f>CEILING(L718*1.5,10)</f>
        <v>0</v>
      </c>
      <c r="N718" s="30" t="s">
        <v>975</v>
      </c>
      <c r="Q718" s="2"/>
    </row>
    <row r="719" spans="1:22" x14ac:dyDescent="0.25">
      <c r="A719" s="23" t="s">
        <v>1562</v>
      </c>
      <c r="B719" t="s">
        <v>47</v>
      </c>
      <c r="C719" t="s">
        <v>48</v>
      </c>
      <c r="D719" t="s">
        <v>48</v>
      </c>
      <c r="E719" t="s">
        <v>1563</v>
      </c>
      <c r="F719" s="2">
        <v>65</v>
      </c>
      <c r="G719" s="2">
        <f>VLOOKUP(A719,'[1]2025年发货标准产品透视表'!A:AF,31,FALSE)</f>
        <v>1.04</v>
      </c>
      <c r="H719" s="2">
        <f>VLOOKUP(A719,'[1]2025年发货标准产品透视表'!A:AF,32,FALSE)</f>
        <v>1</v>
      </c>
      <c r="I719" s="2">
        <f>VLOOKUP(A719,'[1]2025年发货标准产品透视表'!A:AD,29,FALSE)</f>
        <v>520</v>
      </c>
      <c r="J719" s="2">
        <f>VLOOKUP(A719,'[1]2025年发货标准产品透视表'!A:AD,30,FALSE)</f>
        <v>4</v>
      </c>
      <c r="K719" s="2" t="str">
        <f>VLOOKUP(A719,'[1]2025年发货标准产品透视表'!A:D,4,FALSE)</f>
        <v>ml</v>
      </c>
      <c r="L719" s="30">
        <f>I719/F719</f>
        <v>8</v>
      </c>
      <c r="M719" s="30">
        <f>CEILING(L719*1.5,10)</f>
        <v>20</v>
      </c>
      <c r="N719" s="30" t="s">
        <v>975</v>
      </c>
      <c r="Q719" s="2"/>
      <c r="R719" t="s">
        <v>49</v>
      </c>
      <c r="S719" t="s">
        <v>50</v>
      </c>
      <c r="U719" s="31"/>
      <c r="V719" s="31"/>
    </row>
    <row r="720" spans="1:22" x14ac:dyDescent="0.25">
      <c r="A720" s="23" t="s">
        <v>1564</v>
      </c>
      <c r="B720" t="s">
        <v>47</v>
      </c>
      <c r="C720" t="s">
        <v>48</v>
      </c>
      <c r="D720" t="s">
        <v>48</v>
      </c>
      <c r="F720" s="2">
        <v>125</v>
      </c>
      <c r="G720" s="2">
        <f>VLOOKUP(A720,'[1]2025年发货标准产品透视表'!A:AF,31,FALSE)</f>
        <v>500</v>
      </c>
      <c r="H720" s="2">
        <f>VLOOKUP(A720,'[1]2025年发货标准产品透视表'!A:AF,32,FALSE)</f>
        <v>1</v>
      </c>
      <c r="I720" s="2">
        <f>VLOOKUP(A720,'[1]2025年发货标准产品透视表'!A:AD,29,FALSE)</f>
        <v>500</v>
      </c>
      <c r="J720" s="2">
        <f>VLOOKUP(A720,'[1]2025年发货标准产品透视表'!A:AD,30,FALSE)</f>
        <v>1</v>
      </c>
      <c r="K720" s="2" t="str">
        <f>VLOOKUP(A720,'[1]2025年发货标准产品透视表'!A:D,4,FALSE)</f>
        <v>ml</v>
      </c>
      <c r="L720" s="30">
        <f>I720/F720</f>
        <v>4</v>
      </c>
      <c r="M720" s="30">
        <f>CEILING(L720*1.5,10)</f>
        <v>10</v>
      </c>
      <c r="N720" s="30" t="s">
        <v>975</v>
      </c>
      <c r="Q720" s="2"/>
      <c r="R720" t="s">
        <v>49</v>
      </c>
      <c r="S720" t="s">
        <v>50</v>
      </c>
      <c r="U720" s="31"/>
      <c r="V720" s="31"/>
    </row>
    <row r="721" spans="1:22" x14ac:dyDescent="0.25">
      <c r="A721" s="23" t="s">
        <v>1565</v>
      </c>
      <c r="B721" t="s">
        <v>44</v>
      </c>
      <c r="C721" t="s">
        <v>45</v>
      </c>
      <c r="D721" t="s">
        <v>45</v>
      </c>
      <c r="G721" s="2">
        <f>VLOOKUP(A721,'[1]2025年发货标准产品透视表'!A:AF,31,FALSE)</f>
        <v>0</v>
      </c>
      <c r="H721" s="2">
        <f>VLOOKUP(A721,'[1]2025年发货标准产品透视表'!A:AF,32,FALSE)</f>
        <v>0</v>
      </c>
      <c r="I721" s="2">
        <f>VLOOKUP(A721,'[1]2025年发货标准产品透视表'!A:AD,29,FALSE)</f>
        <v>2.5</v>
      </c>
      <c r="J721" s="2">
        <f>VLOOKUP(A721,'[1]2025年发货标准产品透视表'!A:AD,30,FALSE)</f>
        <v>1</v>
      </c>
      <c r="K721" s="2" t="str">
        <f>VLOOKUP(A721,'[1]2025年发货标准产品透视表'!A:D,4,FALSE)</f>
        <v>ml</v>
      </c>
      <c r="L721"/>
      <c r="M721"/>
      <c r="O721"/>
      <c r="P721"/>
      <c r="Q721" s="2"/>
    </row>
    <row r="722" spans="1:22" x14ac:dyDescent="0.25">
      <c r="A722" s="23" t="s">
        <v>1566</v>
      </c>
      <c r="B722" t="s">
        <v>44</v>
      </c>
      <c r="C722" t="s">
        <v>45</v>
      </c>
      <c r="D722" t="s">
        <v>45</v>
      </c>
      <c r="G722" s="2">
        <f>VLOOKUP(A722,'[1]2025年发货标准产品透视表'!A:AF,31,FALSE)</f>
        <v>20</v>
      </c>
      <c r="H722" s="2">
        <f>VLOOKUP(A722,'[1]2025年发货标准产品透视表'!A:AF,32,FALSE)</f>
        <v>1</v>
      </c>
      <c r="I722" s="2">
        <f>VLOOKUP(A722,'[1]2025年发货标准产品透视表'!A:AD,29,FALSE)</f>
        <v>20</v>
      </c>
      <c r="J722" s="2">
        <f>VLOOKUP(A722,'[1]2025年发货标准产品透视表'!A:AD,30,FALSE)</f>
        <v>1</v>
      </c>
      <c r="K722" s="2" t="str">
        <f>VLOOKUP(A722,'[1]2025年发货标准产品透视表'!A:D,4,FALSE)</f>
        <v>ml</v>
      </c>
      <c r="L722"/>
      <c r="M722"/>
      <c r="O722"/>
      <c r="P722"/>
      <c r="Q722" s="2"/>
    </row>
    <row r="723" spans="1:22" x14ac:dyDescent="0.25">
      <c r="A723" s="23" t="s">
        <v>1567</v>
      </c>
      <c r="B723" t="s">
        <v>44</v>
      </c>
      <c r="C723" t="s">
        <v>45</v>
      </c>
      <c r="D723" t="s">
        <v>45</v>
      </c>
      <c r="G723" s="2">
        <f>VLOOKUP(A723,'[1]2025年发货标准产品透视表'!A:AF,31,FALSE)</f>
        <v>30</v>
      </c>
      <c r="H723" s="2">
        <f>VLOOKUP(A723,'[1]2025年发货标准产品透视表'!A:AF,32,FALSE)</f>
        <v>1</v>
      </c>
      <c r="I723" s="2">
        <f>VLOOKUP(A723,'[1]2025年发货标准产品透视表'!A:AD,29,FALSE)</f>
        <v>80</v>
      </c>
      <c r="J723" s="2">
        <f>VLOOKUP(A723,'[1]2025年发货标准产品透视表'!A:AD,30,FALSE)</f>
        <v>2</v>
      </c>
      <c r="K723" s="2" t="str">
        <f>VLOOKUP(A723,'[1]2025年发货标准产品透视表'!A:D,4,FALSE)</f>
        <v>ml</v>
      </c>
      <c r="L723"/>
      <c r="M723"/>
      <c r="O723"/>
      <c r="P723"/>
      <c r="Q723" s="2"/>
    </row>
    <row r="724" spans="1:22" x14ac:dyDescent="0.25">
      <c r="A724" s="23" t="s">
        <v>1568</v>
      </c>
      <c r="B724" t="s">
        <v>44</v>
      </c>
      <c r="C724" t="s">
        <v>45</v>
      </c>
      <c r="D724" t="s">
        <v>45</v>
      </c>
      <c r="G724" s="2">
        <f>VLOOKUP(A724,'[1]2025年发货标准产品透视表'!A:AF,31,FALSE)</f>
        <v>1500</v>
      </c>
      <c r="H724" s="2">
        <f>VLOOKUP(A724,'[1]2025年发货标准产品透视表'!A:AF,32,FALSE)</f>
        <v>3</v>
      </c>
      <c r="I724" s="2">
        <f>VLOOKUP(A724,'[1]2025年发货标准产品透视表'!A:AD,29,FALSE)</f>
        <v>1500</v>
      </c>
      <c r="J724" s="2">
        <f>VLOOKUP(A724,'[1]2025年发货标准产品透视表'!A:AD,30,FALSE)</f>
        <v>3</v>
      </c>
      <c r="K724" s="2" t="str">
        <f>VLOOKUP(A724,'[1]2025年发货标准产品透视表'!A:D,4,FALSE)</f>
        <v>ml</v>
      </c>
      <c r="L724"/>
      <c r="M724"/>
      <c r="O724"/>
      <c r="P724"/>
      <c r="Q724" s="2"/>
    </row>
    <row r="725" spans="1:22" x14ac:dyDescent="0.25">
      <c r="A725" s="23" t="s">
        <v>1569</v>
      </c>
      <c r="B725" t="s">
        <v>1570</v>
      </c>
      <c r="C725" t="s">
        <v>1571</v>
      </c>
      <c r="D725" t="s">
        <v>1571</v>
      </c>
      <c r="E725" t="s">
        <v>982</v>
      </c>
      <c r="F725" s="2">
        <v>0.1</v>
      </c>
      <c r="G725" s="2">
        <f>VLOOKUP(A725,'[1]2025年发货标准产品透视表'!A:AF,31,FALSE)</f>
        <v>9.9999999999999982</v>
      </c>
      <c r="H725" s="2">
        <f>VLOOKUP(A725,'[1]2025年发货标准产品透视表'!A:AF,32,FALSE)</f>
        <v>5</v>
      </c>
      <c r="I725" s="2">
        <f>VLOOKUP(A725,'[1]2025年发货标准产品透视表'!A:AD,29,FALSE)</f>
        <v>1.8</v>
      </c>
      <c r="J725" s="2">
        <f>VLOOKUP(A725,'[1]2025年发货标准产品透视表'!A:AD,30,FALSE)</f>
        <v>8</v>
      </c>
      <c r="K725" s="2" t="str">
        <f>VLOOKUP(A725,'[1]2025年发货标准产品透视表'!A:D,4,FALSE)</f>
        <v>ml</v>
      </c>
      <c r="L725" s="30">
        <f t="shared" ref="L725:L737" si="2">I725/F725</f>
        <v>18</v>
      </c>
      <c r="M725" s="30">
        <f t="shared" ref="M725:M737" si="3">CEILING(L725*1.5,10)</f>
        <v>30</v>
      </c>
      <c r="N725" s="30" t="s">
        <v>975</v>
      </c>
      <c r="Q725" s="2"/>
      <c r="R725" t="s">
        <v>49</v>
      </c>
      <c r="S725" t="s">
        <v>1572</v>
      </c>
      <c r="U725" s="31"/>
      <c r="V725" s="31"/>
    </row>
    <row r="726" spans="1:22" x14ac:dyDescent="0.25">
      <c r="A726" s="23" t="s">
        <v>1573</v>
      </c>
      <c r="B726" t="s">
        <v>1570</v>
      </c>
      <c r="C726" t="s">
        <v>1571</v>
      </c>
      <c r="D726" t="s">
        <v>1571</v>
      </c>
      <c r="E726" t="s">
        <v>984</v>
      </c>
      <c r="F726" s="2">
        <v>1</v>
      </c>
      <c r="G726" s="2">
        <f>VLOOKUP(A726,'[1]2025年发货标准产品透视表'!A:AF,31,FALSE)</f>
        <v>64</v>
      </c>
      <c r="H726" s="2">
        <f>VLOOKUP(A726,'[1]2025年发货标准产品透视表'!A:AF,32,FALSE)</f>
        <v>19</v>
      </c>
      <c r="I726" s="2">
        <f>VLOOKUP(A726,'[1]2025年发货标准产品透视表'!A:AD,29,FALSE)</f>
        <v>135</v>
      </c>
      <c r="J726" s="2">
        <f>VLOOKUP(A726,'[1]2025年发货标准产品透视表'!A:AD,30,FALSE)</f>
        <v>45</v>
      </c>
      <c r="K726" s="2" t="str">
        <f>VLOOKUP(A726,'[1]2025年发货标准产品透视表'!A:D,4,FALSE)</f>
        <v>ml</v>
      </c>
      <c r="L726" s="30">
        <f t="shared" si="2"/>
        <v>135</v>
      </c>
      <c r="M726" s="30">
        <f t="shared" si="3"/>
        <v>210</v>
      </c>
      <c r="N726" s="30" t="s">
        <v>975</v>
      </c>
      <c r="Q726" s="2"/>
      <c r="R726" t="s">
        <v>49</v>
      </c>
      <c r="S726" t="s">
        <v>1572</v>
      </c>
      <c r="U726" s="31"/>
      <c r="V726" s="31"/>
    </row>
    <row r="727" spans="1:22" x14ac:dyDescent="0.25">
      <c r="A727" s="23" t="s">
        <v>1574</v>
      </c>
      <c r="B727" t="s">
        <v>1570</v>
      </c>
      <c r="C727" t="s">
        <v>1571</v>
      </c>
      <c r="D727" t="s">
        <v>1571</v>
      </c>
      <c r="E727" t="s">
        <v>987</v>
      </c>
      <c r="F727" s="2">
        <v>5</v>
      </c>
      <c r="G727" s="2">
        <f>VLOOKUP(A727,'[1]2025年发货标准产品透视表'!A:AF,31,FALSE)</f>
        <v>16</v>
      </c>
      <c r="H727" s="2">
        <f>VLOOKUP(A727,'[1]2025年发货标准产品透视表'!A:AF,32,FALSE)</f>
        <v>1</v>
      </c>
      <c r="I727" s="2">
        <f>VLOOKUP(A727,'[1]2025年发货标准产品透视表'!A:AD,29,FALSE)</f>
        <v>150</v>
      </c>
      <c r="J727" s="2">
        <f>VLOOKUP(A727,'[1]2025年发货标准产品透视表'!A:AD,30,FALSE)</f>
        <v>3</v>
      </c>
      <c r="K727" s="2" t="str">
        <f>VLOOKUP(A727,'[1]2025年发货标准产品透视表'!A:D,4,FALSE)</f>
        <v>ml</v>
      </c>
      <c r="L727" s="30">
        <f t="shared" si="2"/>
        <v>30</v>
      </c>
      <c r="M727" s="30">
        <f t="shared" si="3"/>
        <v>50</v>
      </c>
      <c r="N727" s="30" t="s">
        <v>975</v>
      </c>
      <c r="Q727" s="2"/>
      <c r="R727" t="s">
        <v>49</v>
      </c>
      <c r="S727" t="s">
        <v>1572</v>
      </c>
      <c r="U727" s="31"/>
      <c r="V727" s="31"/>
    </row>
    <row r="728" spans="1:22" x14ac:dyDescent="0.25">
      <c r="A728" s="23" t="s">
        <v>1575</v>
      </c>
      <c r="B728" t="s">
        <v>1576</v>
      </c>
      <c r="C728" t="s">
        <v>1577</v>
      </c>
      <c r="D728" t="s">
        <v>1577</v>
      </c>
      <c r="E728" t="s">
        <v>982</v>
      </c>
      <c r="F728" s="2">
        <v>0.1</v>
      </c>
      <c r="G728" s="2">
        <f>VLOOKUP(A728,'[1]2025年发货标准产品透视表'!A:AF,31,FALSE)</f>
        <v>8.9999999999999982</v>
      </c>
      <c r="H728" s="2">
        <f>VLOOKUP(A728,'[1]2025年发货标准产品透视表'!A:AF,32,FALSE)</f>
        <v>4</v>
      </c>
      <c r="I728" s="2">
        <f>VLOOKUP(A728,'[1]2025年发货标准产品透视表'!A:AD,29,FALSE)</f>
        <v>1.7</v>
      </c>
      <c r="J728" s="2">
        <f>VLOOKUP(A728,'[1]2025年发货标准产品透视表'!A:AD,30,FALSE)</f>
        <v>7</v>
      </c>
      <c r="K728" s="2" t="str">
        <f>VLOOKUP(A728,'[1]2025年发货标准产品透视表'!A:D,4,FALSE)</f>
        <v>ml</v>
      </c>
      <c r="L728" s="30">
        <f t="shared" si="2"/>
        <v>17</v>
      </c>
      <c r="M728" s="30">
        <f t="shared" si="3"/>
        <v>30</v>
      </c>
      <c r="N728" s="30" t="s">
        <v>975</v>
      </c>
      <c r="Q728" s="2"/>
      <c r="R728" t="s">
        <v>49</v>
      </c>
      <c r="S728" t="s">
        <v>1578</v>
      </c>
      <c r="U728" s="31"/>
      <c r="V728" s="31"/>
    </row>
    <row r="729" spans="1:22" x14ac:dyDescent="0.25">
      <c r="A729" s="23" t="s">
        <v>1579</v>
      </c>
      <c r="B729" t="s">
        <v>1576</v>
      </c>
      <c r="C729" t="s">
        <v>1577</v>
      </c>
      <c r="D729" t="s">
        <v>1577</v>
      </c>
      <c r="E729" t="s">
        <v>984</v>
      </c>
      <c r="F729" s="2">
        <v>1</v>
      </c>
      <c r="G729" s="2">
        <f>VLOOKUP(A729,'[1]2025年发货标准产品透视表'!A:AF,31,FALSE)</f>
        <v>25</v>
      </c>
      <c r="H729" s="2">
        <f>VLOOKUP(A729,'[1]2025年发货标准产品透视表'!A:AF,32,FALSE)</f>
        <v>7</v>
      </c>
      <c r="I729" s="2">
        <f>VLOOKUP(A729,'[1]2025年发货标准产品透视表'!A:AD,29,FALSE)</f>
        <v>31</v>
      </c>
      <c r="J729" s="2">
        <f>VLOOKUP(A729,'[1]2025年发货标准产品透视表'!A:AD,30,FALSE)</f>
        <v>11</v>
      </c>
      <c r="K729" s="2" t="str">
        <f>VLOOKUP(A729,'[1]2025年发货标准产品透视表'!A:D,4,FALSE)</f>
        <v>ml</v>
      </c>
      <c r="L729" s="30">
        <f t="shared" si="2"/>
        <v>31</v>
      </c>
      <c r="M729" s="30">
        <f t="shared" si="3"/>
        <v>50</v>
      </c>
      <c r="N729" s="30" t="s">
        <v>975</v>
      </c>
      <c r="Q729" s="2"/>
      <c r="R729" t="s">
        <v>49</v>
      </c>
      <c r="S729" t="s">
        <v>1578</v>
      </c>
      <c r="U729" s="31"/>
      <c r="V729" s="31"/>
    </row>
    <row r="730" spans="1:22" x14ac:dyDescent="0.25">
      <c r="A730" s="23" t="s">
        <v>1580</v>
      </c>
      <c r="B730" t="s">
        <v>1581</v>
      </c>
      <c r="C730" t="s">
        <v>1582</v>
      </c>
      <c r="D730" t="s">
        <v>1582</v>
      </c>
      <c r="E730" t="s">
        <v>982</v>
      </c>
      <c r="F730" s="2">
        <v>0.1</v>
      </c>
      <c r="G730" s="2">
        <f>VLOOKUP(A730,'[1]2025年发货标准产品透视表'!A:AF,31,FALSE)</f>
        <v>9.9999999999999982</v>
      </c>
      <c r="H730" s="2">
        <f>VLOOKUP(A730,'[1]2025年发货标准产品透视表'!A:AF,32,FALSE)</f>
        <v>5</v>
      </c>
      <c r="I730" s="2">
        <f>VLOOKUP(A730,'[1]2025年发货标准产品透视表'!A:AD,29,FALSE)</f>
        <v>1.8</v>
      </c>
      <c r="J730" s="2">
        <f>VLOOKUP(A730,'[1]2025年发货标准产品透视表'!A:AD,30,FALSE)</f>
        <v>8</v>
      </c>
      <c r="K730" s="2" t="str">
        <f>VLOOKUP(A730,'[1]2025年发货标准产品透视表'!A:D,4,FALSE)</f>
        <v>ml</v>
      </c>
      <c r="L730" s="30">
        <f t="shared" si="2"/>
        <v>18</v>
      </c>
      <c r="M730" s="30">
        <f t="shared" si="3"/>
        <v>30</v>
      </c>
      <c r="N730" s="30" t="s">
        <v>975</v>
      </c>
      <c r="Q730" s="2"/>
      <c r="R730" t="s">
        <v>49</v>
      </c>
      <c r="S730" t="s">
        <v>1583</v>
      </c>
      <c r="U730" s="31"/>
      <c r="V730" s="31"/>
    </row>
    <row r="731" spans="1:22" x14ac:dyDescent="0.25">
      <c r="A731" s="23" t="s">
        <v>1584</v>
      </c>
      <c r="B731" t="s">
        <v>1581</v>
      </c>
      <c r="C731" t="s">
        <v>1582</v>
      </c>
      <c r="D731" t="s">
        <v>1582</v>
      </c>
      <c r="E731" t="s">
        <v>984</v>
      </c>
      <c r="F731" s="2">
        <v>1</v>
      </c>
      <c r="G731" s="2">
        <f>VLOOKUP(A731,'[1]2025年发货标准产品透视表'!A:AF,31,FALSE)</f>
        <v>64</v>
      </c>
      <c r="H731" s="2">
        <f>VLOOKUP(A731,'[1]2025年发货标准产品透视表'!A:AF,32,FALSE)</f>
        <v>19</v>
      </c>
      <c r="I731" s="2">
        <f>VLOOKUP(A731,'[1]2025年发货标准产品透视表'!A:AD,29,FALSE)</f>
        <v>135</v>
      </c>
      <c r="J731" s="2">
        <f>VLOOKUP(A731,'[1]2025年发货标准产品透视表'!A:AD,30,FALSE)</f>
        <v>45</v>
      </c>
      <c r="K731" s="2" t="str">
        <f>VLOOKUP(A731,'[1]2025年发货标准产品透视表'!A:D,4,FALSE)</f>
        <v>ml</v>
      </c>
      <c r="L731" s="30">
        <f t="shared" si="2"/>
        <v>135</v>
      </c>
      <c r="M731" s="30">
        <f t="shared" si="3"/>
        <v>210</v>
      </c>
      <c r="N731" s="30" t="s">
        <v>975</v>
      </c>
      <c r="Q731" s="2"/>
      <c r="R731" t="s">
        <v>49</v>
      </c>
      <c r="S731" t="s">
        <v>1583</v>
      </c>
      <c r="U731" s="31"/>
      <c r="V731" s="31"/>
    </row>
    <row r="732" spans="1:22" x14ac:dyDescent="0.25">
      <c r="A732" s="23" t="s">
        <v>1585</v>
      </c>
      <c r="B732" t="s">
        <v>1581</v>
      </c>
      <c r="C732" t="s">
        <v>1582</v>
      </c>
      <c r="D732" t="s">
        <v>1582</v>
      </c>
      <c r="E732" t="s">
        <v>987</v>
      </c>
      <c r="F732" s="2">
        <v>5</v>
      </c>
      <c r="G732" s="2">
        <f>VLOOKUP(A732,'[1]2025年发货标准产品透视表'!A:AF,31,FALSE)</f>
        <v>16</v>
      </c>
      <c r="H732" s="2">
        <f>VLOOKUP(A732,'[1]2025年发货标准产品透视表'!A:AF,32,FALSE)</f>
        <v>1</v>
      </c>
      <c r="I732" s="2">
        <f>VLOOKUP(A732,'[1]2025年发货标准产品透视表'!A:AD,29,FALSE)</f>
        <v>150</v>
      </c>
      <c r="J732" s="2">
        <f>VLOOKUP(A732,'[1]2025年发货标准产品透视表'!A:AD,30,FALSE)</f>
        <v>3</v>
      </c>
      <c r="K732" s="2" t="str">
        <f>VLOOKUP(A732,'[1]2025年发货标准产品透视表'!A:D,4,FALSE)</f>
        <v>ml</v>
      </c>
      <c r="L732" s="30">
        <f t="shared" si="2"/>
        <v>30</v>
      </c>
      <c r="M732" s="30">
        <f t="shared" si="3"/>
        <v>50</v>
      </c>
      <c r="N732" s="30" t="s">
        <v>975</v>
      </c>
      <c r="Q732" s="2"/>
      <c r="R732" t="s">
        <v>49</v>
      </c>
      <c r="S732" t="s">
        <v>1583</v>
      </c>
      <c r="U732" s="31"/>
      <c r="V732" s="31"/>
    </row>
    <row r="733" spans="1:22" x14ac:dyDescent="0.25">
      <c r="A733" s="23" t="s">
        <v>1586</v>
      </c>
      <c r="B733" t="s">
        <v>1587</v>
      </c>
      <c r="C733" t="s">
        <v>1588</v>
      </c>
      <c r="D733" t="s">
        <v>1588</v>
      </c>
      <c r="E733" t="s">
        <v>982</v>
      </c>
      <c r="F733" s="2">
        <v>0.1</v>
      </c>
      <c r="G733" s="2">
        <f>VLOOKUP(A733,'[1]2025年发货标准产品透视表'!A:AF,31,FALSE)</f>
        <v>9.9999999999999982</v>
      </c>
      <c r="H733" s="2">
        <f>VLOOKUP(A733,'[1]2025年发货标准产品透视表'!A:AF,32,FALSE)</f>
        <v>5</v>
      </c>
      <c r="I733" s="2">
        <f>VLOOKUP(A733,'[1]2025年发货标准产品透视表'!A:AD,29,FALSE)</f>
        <v>1.7</v>
      </c>
      <c r="J733" s="2">
        <f>VLOOKUP(A733,'[1]2025年发货标准产品透视表'!A:AD,30,FALSE)</f>
        <v>7</v>
      </c>
      <c r="K733" s="2" t="str">
        <f>VLOOKUP(A733,'[1]2025年发货标准产品透视表'!A:D,4,FALSE)</f>
        <v>ml</v>
      </c>
      <c r="L733" s="30">
        <f t="shared" si="2"/>
        <v>17</v>
      </c>
      <c r="M733" s="30">
        <f t="shared" si="3"/>
        <v>30</v>
      </c>
      <c r="N733" s="30" t="s">
        <v>975</v>
      </c>
      <c r="Q733" s="2"/>
      <c r="R733" t="s">
        <v>49</v>
      </c>
      <c r="S733" t="s">
        <v>1589</v>
      </c>
      <c r="U733" s="31"/>
      <c r="V733" s="31"/>
    </row>
    <row r="734" spans="1:22" x14ac:dyDescent="0.25">
      <c r="A734" s="23" t="s">
        <v>1590</v>
      </c>
      <c r="B734" t="s">
        <v>1587</v>
      </c>
      <c r="C734" t="s">
        <v>1588</v>
      </c>
      <c r="D734" t="s">
        <v>1588</v>
      </c>
      <c r="E734" t="s">
        <v>984</v>
      </c>
      <c r="F734" s="2">
        <v>1</v>
      </c>
      <c r="G734" s="2">
        <f>VLOOKUP(A734,'[1]2025年发货标准产品透视表'!A:AF,31,FALSE)</f>
        <v>64</v>
      </c>
      <c r="H734" s="2">
        <f>VLOOKUP(A734,'[1]2025年发货标准产品透视表'!A:AF,32,FALSE)</f>
        <v>19</v>
      </c>
      <c r="I734" s="2">
        <f>VLOOKUP(A734,'[1]2025年发货标准产品透视表'!A:AD,29,FALSE)</f>
        <v>135.1</v>
      </c>
      <c r="J734" s="2">
        <f>VLOOKUP(A734,'[1]2025年发货标准产品透视表'!A:AD,30,FALSE)</f>
        <v>46</v>
      </c>
      <c r="K734" s="2" t="str">
        <f>VLOOKUP(A734,'[1]2025年发货标准产品透视表'!A:D,4,FALSE)</f>
        <v>ml</v>
      </c>
      <c r="L734" s="30">
        <f t="shared" si="2"/>
        <v>135.1</v>
      </c>
      <c r="M734" s="30">
        <f t="shared" si="3"/>
        <v>210</v>
      </c>
      <c r="N734" s="30" t="s">
        <v>975</v>
      </c>
      <c r="Q734" s="2"/>
      <c r="R734" t="s">
        <v>49</v>
      </c>
      <c r="S734" t="s">
        <v>1589</v>
      </c>
      <c r="U734" s="31"/>
      <c r="V734" s="31"/>
    </row>
    <row r="735" spans="1:22" x14ac:dyDescent="0.25">
      <c r="A735" s="23" t="s">
        <v>1591</v>
      </c>
      <c r="B735" t="s">
        <v>1587</v>
      </c>
      <c r="C735" t="s">
        <v>1588</v>
      </c>
      <c r="D735" t="s">
        <v>1588</v>
      </c>
      <c r="E735" t="s">
        <v>987</v>
      </c>
      <c r="F735" s="2">
        <v>5</v>
      </c>
      <c r="G735" s="2">
        <f>VLOOKUP(A735,'[1]2025年发货标准产品透视表'!A:AF,31,FALSE)</f>
        <v>16</v>
      </c>
      <c r="H735" s="2">
        <f>VLOOKUP(A735,'[1]2025年发货标准产品透视表'!A:AF,32,FALSE)</f>
        <v>1</v>
      </c>
      <c r="I735" s="2">
        <f>VLOOKUP(A735,'[1]2025年发货标准产品透视表'!A:AD,29,FALSE)</f>
        <v>150</v>
      </c>
      <c r="J735" s="2">
        <f>VLOOKUP(A735,'[1]2025年发货标准产品透视表'!A:AD,30,FALSE)</f>
        <v>3</v>
      </c>
      <c r="K735" s="2" t="str">
        <f>VLOOKUP(A735,'[1]2025年发货标准产品透视表'!A:D,4,FALSE)</f>
        <v>ml</v>
      </c>
      <c r="L735" s="30">
        <f t="shared" si="2"/>
        <v>30</v>
      </c>
      <c r="M735" s="30">
        <f t="shared" si="3"/>
        <v>50</v>
      </c>
      <c r="N735" s="30" t="s">
        <v>975</v>
      </c>
      <c r="Q735" s="2"/>
      <c r="R735" t="s">
        <v>49</v>
      </c>
      <c r="S735" t="s">
        <v>1589</v>
      </c>
      <c r="U735" s="31"/>
      <c r="V735" s="31"/>
    </row>
    <row r="736" spans="1:22" x14ac:dyDescent="0.25">
      <c r="A736" s="23" t="s">
        <v>1592</v>
      </c>
      <c r="B736" t="s">
        <v>1593</v>
      </c>
      <c r="C736" t="s">
        <v>1594</v>
      </c>
      <c r="D736" t="s">
        <v>1594</v>
      </c>
      <c r="E736" t="s">
        <v>982</v>
      </c>
      <c r="F736" s="2">
        <v>0.1</v>
      </c>
      <c r="G736" s="2">
        <f>VLOOKUP(A736,'[1]2025年发货标准产品透视表'!A:AF,31,FALSE)</f>
        <v>8.9999999999999982</v>
      </c>
      <c r="H736" s="2">
        <f>VLOOKUP(A736,'[1]2025年发货标准产品透视表'!A:AF,32,FALSE)</f>
        <v>4</v>
      </c>
      <c r="I736" s="2">
        <f>VLOOKUP(A736,'[1]2025年发货标准产品透视表'!A:AD,29,FALSE)</f>
        <v>1.9</v>
      </c>
      <c r="J736" s="2">
        <f>VLOOKUP(A736,'[1]2025年发货标准产品透视表'!A:AD,30,FALSE)</f>
        <v>7</v>
      </c>
      <c r="K736" s="2" t="str">
        <f>VLOOKUP(A736,'[1]2025年发货标准产品透视表'!A:D,4,FALSE)</f>
        <v>ml</v>
      </c>
      <c r="L736" s="30">
        <f t="shared" si="2"/>
        <v>18.999999999999996</v>
      </c>
      <c r="M736" s="30">
        <f t="shared" si="3"/>
        <v>30</v>
      </c>
      <c r="N736" s="30" t="s">
        <v>975</v>
      </c>
      <c r="Q736" s="2"/>
      <c r="R736" t="s">
        <v>49</v>
      </c>
      <c r="S736" t="s">
        <v>1595</v>
      </c>
      <c r="U736" s="31"/>
      <c r="V736" s="31"/>
    </row>
    <row r="737" spans="1:22" x14ac:dyDescent="0.25">
      <c r="A737" s="23" t="s">
        <v>1596</v>
      </c>
      <c r="B737" t="s">
        <v>1593</v>
      </c>
      <c r="C737" t="s">
        <v>1594</v>
      </c>
      <c r="D737" t="s">
        <v>1594</v>
      </c>
      <c r="E737" t="s">
        <v>984</v>
      </c>
      <c r="F737" s="2">
        <v>1</v>
      </c>
      <c r="G737" s="2">
        <f>VLOOKUP(A737,'[1]2025年发货标准产品透视表'!A:AF,31,FALSE)</f>
        <v>64</v>
      </c>
      <c r="H737" s="2">
        <f>VLOOKUP(A737,'[1]2025年发货标准产品透视表'!A:AF,32,FALSE)</f>
        <v>12</v>
      </c>
      <c r="I737" s="2">
        <f>VLOOKUP(A737,'[1]2025年发货标准产品透视表'!A:AD,29,FALSE)</f>
        <v>181</v>
      </c>
      <c r="J737" s="2">
        <f>VLOOKUP(A737,'[1]2025年发货标准产品透视表'!A:AD,30,FALSE)</f>
        <v>38</v>
      </c>
      <c r="K737" s="2" t="str">
        <f>VLOOKUP(A737,'[1]2025年发货标准产品透视表'!A:D,4,FALSE)</f>
        <v>ml</v>
      </c>
      <c r="L737" s="30">
        <f t="shared" si="2"/>
        <v>181</v>
      </c>
      <c r="M737" s="30">
        <f t="shared" si="3"/>
        <v>280</v>
      </c>
      <c r="N737" s="30" t="s">
        <v>975</v>
      </c>
      <c r="Q737" s="2"/>
      <c r="R737" t="s">
        <v>49</v>
      </c>
      <c r="S737" t="s">
        <v>1595</v>
      </c>
      <c r="U737" s="31"/>
      <c r="V737" s="31"/>
    </row>
    <row r="738" spans="1:22" x14ac:dyDescent="0.25">
      <c r="A738" s="23" t="s">
        <v>1597</v>
      </c>
      <c r="B738" t="s">
        <v>1598</v>
      </c>
      <c r="C738" t="s">
        <v>1599</v>
      </c>
      <c r="D738" t="s">
        <v>1599</v>
      </c>
      <c r="E738" t="s">
        <v>984</v>
      </c>
      <c r="F738" s="2">
        <v>1</v>
      </c>
      <c r="G738" s="2">
        <f>VLOOKUP(A738,'[1]2025年发货标准产品透视表'!A:AF,31,FALSE)</f>
        <v>1</v>
      </c>
      <c r="H738" s="2">
        <f>VLOOKUP(A738,'[1]2025年发货标准产品透视表'!A:AF,32,FALSE)</f>
        <v>1</v>
      </c>
      <c r="I738" s="2">
        <f>VLOOKUP(A738,'[1]2025年发货标准产品透视表'!A:AD,29,FALSE)</f>
        <v>1</v>
      </c>
      <c r="J738" s="2">
        <f>VLOOKUP(A738,'[1]2025年发货标准产品透视表'!A:AD,30,FALSE)</f>
        <v>1</v>
      </c>
      <c r="K738" s="2" t="str">
        <f>VLOOKUP(A738,'[1]2025年发货标准产品透视表'!A:D,4,FALSE)</f>
        <v>ml</v>
      </c>
      <c r="L738"/>
      <c r="M738"/>
      <c r="O738"/>
      <c r="P738"/>
      <c r="Q738" s="2"/>
    </row>
    <row r="739" spans="1:22" x14ac:dyDescent="0.25">
      <c r="A739" s="23" t="s">
        <v>1600</v>
      </c>
      <c r="B739" t="s">
        <v>1593</v>
      </c>
      <c r="C739" t="s">
        <v>1594</v>
      </c>
      <c r="D739" t="s">
        <v>1594</v>
      </c>
      <c r="E739" t="s">
        <v>987</v>
      </c>
      <c r="F739" s="2">
        <v>5</v>
      </c>
      <c r="G739" s="2">
        <f>VLOOKUP(A739,'[1]2025年发货标准产品透视表'!A:AF,31,FALSE)</f>
        <v>33</v>
      </c>
      <c r="H739" s="2">
        <f>VLOOKUP(A739,'[1]2025年发货标准产品透视表'!A:AF,32,FALSE)</f>
        <v>2</v>
      </c>
      <c r="I739" s="2">
        <f>VLOOKUP(A739,'[1]2025年发货标准产品透视表'!A:AD,29,FALSE)</f>
        <v>305</v>
      </c>
      <c r="J739" s="2">
        <f>VLOOKUP(A739,'[1]2025年发货标准产品透视表'!A:AD,30,FALSE)</f>
        <v>4</v>
      </c>
      <c r="K739" s="2" t="str">
        <f>VLOOKUP(A739,'[1]2025年发货标准产品透视表'!A:D,4,FALSE)</f>
        <v>ml</v>
      </c>
      <c r="L739" s="30">
        <f>I739/F739</f>
        <v>61</v>
      </c>
      <c r="M739" s="30">
        <f>CEILING(L739*1.5,10)</f>
        <v>100</v>
      </c>
      <c r="N739" s="30" t="s">
        <v>975</v>
      </c>
      <c r="Q739" s="2"/>
      <c r="R739" t="s">
        <v>49</v>
      </c>
      <c r="S739" t="s">
        <v>1595</v>
      </c>
      <c r="U739" s="31"/>
      <c r="V739" s="31"/>
    </row>
    <row r="740" spans="1:22" x14ac:dyDescent="0.25">
      <c r="A740" s="23" t="s">
        <v>1601</v>
      </c>
      <c r="B740" t="s">
        <v>1602</v>
      </c>
      <c r="C740" t="s">
        <v>1603</v>
      </c>
      <c r="D740" t="s">
        <v>1603</v>
      </c>
      <c r="E740" t="s">
        <v>982</v>
      </c>
      <c r="F740" s="2">
        <v>0.1</v>
      </c>
      <c r="G740" s="2">
        <f>VLOOKUP(A740,'[1]2025年发货标准产品透视表'!A:AF,31,FALSE)</f>
        <v>2.9999999999999996</v>
      </c>
      <c r="H740" s="2">
        <f>VLOOKUP(A740,'[1]2025年发货标准产品透视表'!A:AF,32,FALSE)</f>
        <v>1</v>
      </c>
      <c r="I740" s="2">
        <f>VLOOKUP(A740,'[1]2025年发货标准产品透视表'!A:AD,29,FALSE)</f>
        <v>0.4</v>
      </c>
      <c r="J740" s="2">
        <f>VLOOKUP(A740,'[1]2025年发货标准产品透视表'!A:AD,30,FALSE)</f>
        <v>2</v>
      </c>
      <c r="K740" s="2" t="str">
        <f>VLOOKUP(A740,'[1]2025年发货标准产品透视表'!A:D,4,FALSE)</f>
        <v>ml</v>
      </c>
      <c r="L740"/>
      <c r="M740"/>
      <c r="O740"/>
      <c r="P740"/>
      <c r="Q740" s="2"/>
    </row>
    <row r="741" spans="1:22" x14ac:dyDescent="0.25">
      <c r="A741" s="28" t="s">
        <v>1604</v>
      </c>
      <c r="B741" s="29" t="s">
        <v>1602</v>
      </c>
      <c r="C741" s="29" t="s">
        <v>1603</v>
      </c>
      <c r="D741" s="29" t="s">
        <v>1603</v>
      </c>
      <c r="E741" s="29" t="s">
        <v>984</v>
      </c>
      <c r="F741" s="32">
        <v>1</v>
      </c>
      <c r="G741" s="2">
        <f>VLOOKUP(A741,'[1]2025年发货标准产品透视表'!A:AF,31,FALSE)</f>
        <v>4</v>
      </c>
      <c r="H741" s="2">
        <f>VLOOKUP(A741,'[1]2025年发货标准产品透视表'!A:AF,32,FALSE)</f>
        <v>3</v>
      </c>
      <c r="I741" s="2">
        <f>VLOOKUP(A741,'[1]2025年发货标准产品透视表'!A:AD,29,FALSE)</f>
        <v>4</v>
      </c>
      <c r="J741" s="2">
        <f>VLOOKUP(A741,'[1]2025年发货标准产品透视表'!A:AD,30,FALSE)</f>
        <v>3</v>
      </c>
      <c r="K741" s="2" t="str">
        <f>VLOOKUP(A741,'[1]2025年发货标准产品透视表'!A:D,4,FALSE)</f>
        <v>ml</v>
      </c>
      <c r="L741" s="29">
        <f>I741/F741</f>
        <v>4</v>
      </c>
      <c r="M741" s="29">
        <f>CEILING(L741*1.5,10)</f>
        <v>10</v>
      </c>
      <c r="N741" s="32" t="s">
        <v>975</v>
      </c>
      <c r="O741"/>
      <c r="P741"/>
      <c r="Q741" s="2"/>
      <c r="R741" t="s">
        <v>49</v>
      </c>
      <c r="S741" t="s">
        <v>1605</v>
      </c>
      <c r="U741" s="31"/>
      <c r="V741" s="31"/>
    </row>
    <row r="742" spans="1:22" x14ac:dyDescent="0.25">
      <c r="A742" s="23" t="s">
        <v>1606</v>
      </c>
      <c r="B742" t="s">
        <v>1602</v>
      </c>
      <c r="C742" t="s">
        <v>1603</v>
      </c>
      <c r="D742" t="s">
        <v>1603</v>
      </c>
      <c r="G742" s="2">
        <f>VLOOKUP(A742,'[1]2025年发货标准产品透视表'!A:AF,31,FALSE)</f>
        <v>40</v>
      </c>
      <c r="H742" s="2">
        <f>VLOOKUP(A742,'[1]2025年发货标准产品透视表'!A:AF,32,FALSE)</f>
        <v>1</v>
      </c>
      <c r="I742" s="2">
        <f>VLOOKUP(A742,'[1]2025年发货标准产品透视表'!A:AD,29,FALSE)</f>
        <v>40</v>
      </c>
      <c r="J742" s="2">
        <f>VLOOKUP(A742,'[1]2025年发货标准产品透视表'!A:AD,30,FALSE)</f>
        <v>1</v>
      </c>
      <c r="K742" s="2" t="str">
        <f>VLOOKUP(A742,'[1]2025年发货标准产品透视表'!A:D,4,FALSE)</f>
        <v>ml</v>
      </c>
      <c r="L742"/>
      <c r="M742"/>
      <c r="O742"/>
      <c r="P742"/>
      <c r="Q742" s="2"/>
    </row>
    <row r="743" spans="1:22" x14ac:dyDescent="0.25">
      <c r="A743" s="23" t="s">
        <v>1607</v>
      </c>
      <c r="B743" t="s">
        <v>1608</v>
      </c>
      <c r="C743" t="s">
        <v>1609</v>
      </c>
      <c r="D743" t="s">
        <v>1609</v>
      </c>
      <c r="E743" t="s">
        <v>984</v>
      </c>
      <c r="F743" s="2">
        <v>1</v>
      </c>
      <c r="G743" s="2">
        <f>VLOOKUP(A743,'[1]2025年发货标准产品透视表'!A:AF,31,FALSE)</f>
        <v>240</v>
      </c>
      <c r="H743" s="2">
        <f>VLOOKUP(A743,'[1]2025年发货标准产品透视表'!A:AF,32,FALSE)</f>
        <v>2</v>
      </c>
      <c r="I743" s="2">
        <f>VLOOKUP(A743,'[1]2025年发货标准产品透视表'!A:AD,29,FALSE)</f>
        <v>240</v>
      </c>
      <c r="J743" s="2">
        <f>VLOOKUP(A743,'[1]2025年发货标准产品透视表'!A:AD,30,FALSE)</f>
        <v>2</v>
      </c>
      <c r="K743" s="2" t="str">
        <f>VLOOKUP(A743,'[1]2025年发货标准产品透视表'!A:D,4,FALSE)</f>
        <v>ml</v>
      </c>
      <c r="L743"/>
      <c r="M743"/>
      <c r="O743"/>
      <c r="P743"/>
      <c r="Q743" s="2"/>
    </row>
    <row r="744" spans="1:22" x14ac:dyDescent="0.25">
      <c r="A744" s="23" t="s">
        <v>1610</v>
      </c>
      <c r="B744" t="s">
        <v>1608</v>
      </c>
      <c r="C744" t="s">
        <v>1609</v>
      </c>
      <c r="D744" t="s">
        <v>1609</v>
      </c>
      <c r="E744" t="s">
        <v>987</v>
      </c>
      <c r="F744" s="2">
        <v>5</v>
      </c>
      <c r="G744" s="2">
        <f>VLOOKUP(A744,'[1]2025年发货标准产品透视表'!A:AF,31,FALSE)</f>
        <v>0</v>
      </c>
      <c r="H744" s="2">
        <f>VLOOKUP(A744,'[1]2025年发货标准产品透视表'!A:AF,32,FALSE)</f>
        <v>0</v>
      </c>
      <c r="I744" s="2">
        <f>VLOOKUP(A744,'[1]2025年发货标准产品透视表'!A:AD,29,FALSE)</f>
        <v>110</v>
      </c>
      <c r="J744" s="2">
        <f>VLOOKUP(A744,'[1]2025年发货标准产品透视表'!A:AD,30,FALSE)</f>
        <v>2</v>
      </c>
      <c r="K744" s="2" t="str">
        <f>VLOOKUP(A744,'[1]2025年发货标准产品透视表'!A:D,4,FALSE)</f>
        <v>ml</v>
      </c>
      <c r="L744"/>
      <c r="M744"/>
      <c r="O744"/>
      <c r="P744"/>
      <c r="Q744" s="2"/>
    </row>
    <row r="745" spans="1:22" x14ac:dyDescent="0.25">
      <c r="A745" s="23" t="s">
        <v>1611</v>
      </c>
      <c r="B745" t="s">
        <v>1602</v>
      </c>
      <c r="C745" t="s">
        <v>1603</v>
      </c>
      <c r="D745" t="s">
        <v>1603</v>
      </c>
      <c r="E745" t="s">
        <v>987</v>
      </c>
      <c r="F745" s="2">
        <v>5</v>
      </c>
      <c r="G745" s="2">
        <f>VLOOKUP(A745,'[1]2025年发货标准产品透视表'!A:AF,31,FALSE)</f>
        <v>30</v>
      </c>
      <c r="H745" s="2">
        <f>VLOOKUP(A745,'[1]2025年发货标准产品透视表'!A:AF,32,FALSE)</f>
        <v>3</v>
      </c>
      <c r="I745" s="2">
        <f>VLOOKUP(A745,'[1]2025年发货标准产品透视表'!A:AD,29,FALSE)</f>
        <v>150</v>
      </c>
      <c r="J745" s="2">
        <f>VLOOKUP(A745,'[1]2025年发货标准产品透视表'!A:AD,30,FALSE)</f>
        <v>3</v>
      </c>
      <c r="K745" s="2" t="str">
        <f>VLOOKUP(A745,'[1]2025年发货标准产品透视表'!A:D,4,FALSE)</f>
        <v>ml</v>
      </c>
      <c r="L745" s="37">
        <f>I745/F745</f>
        <v>30</v>
      </c>
      <c r="M745" s="37">
        <f>CEILING(L745*1.5,10)</f>
        <v>50</v>
      </c>
      <c r="N745" s="30" t="s">
        <v>975</v>
      </c>
      <c r="O745"/>
      <c r="P745"/>
      <c r="Q745" s="2"/>
      <c r="R745" t="s">
        <v>49</v>
      </c>
      <c r="S745" t="s">
        <v>1605</v>
      </c>
      <c r="U745" s="31"/>
      <c r="V745" s="31"/>
    </row>
    <row r="746" spans="1:22" x14ac:dyDescent="0.25">
      <c r="A746" s="23" t="s">
        <v>1612</v>
      </c>
      <c r="B746" t="s">
        <v>1613</v>
      </c>
      <c r="C746" t="s">
        <v>1614</v>
      </c>
      <c r="D746" t="s">
        <v>1614</v>
      </c>
      <c r="E746" t="s">
        <v>984</v>
      </c>
      <c r="F746" s="2">
        <v>1</v>
      </c>
      <c r="G746" s="2">
        <f>VLOOKUP(A746,'[1]2025年发货标准产品透视表'!A:AF,31,FALSE)</f>
        <v>4</v>
      </c>
      <c r="H746" s="2">
        <f>VLOOKUP(A746,'[1]2025年发货标准产品透视表'!A:AF,32,FALSE)</f>
        <v>1</v>
      </c>
      <c r="I746" s="2">
        <f>VLOOKUP(A746,'[1]2025年发货标准产品透视表'!A:AD,29,FALSE)</f>
        <v>17</v>
      </c>
      <c r="J746" s="2">
        <f>VLOOKUP(A746,'[1]2025年发货标准产品透视表'!A:AD,30,FALSE)</f>
        <v>4</v>
      </c>
      <c r="K746" s="2" t="str">
        <f>VLOOKUP(A746,'[1]2025年发货标准产品透视表'!A:D,4,FALSE)</f>
        <v>ml</v>
      </c>
      <c r="L746"/>
      <c r="M746"/>
      <c r="O746"/>
      <c r="P746"/>
      <c r="Q746" s="2"/>
    </row>
    <row r="747" spans="1:22" x14ac:dyDescent="0.25">
      <c r="A747" s="28" t="s">
        <v>1615</v>
      </c>
      <c r="B747" s="29" t="s">
        <v>1616</v>
      </c>
      <c r="C747" s="29" t="s">
        <v>1617</v>
      </c>
      <c r="D747" s="29" t="s">
        <v>1617</v>
      </c>
      <c r="E747" s="29" t="s">
        <v>982</v>
      </c>
      <c r="F747" s="32">
        <v>0.1</v>
      </c>
      <c r="G747" s="2">
        <f>VLOOKUP(A747,'[1]2025年发货标准产品透视表'!A:AF,31,FALSE)</f>
        <v>1</v>
      </c>
      <c r="H747" s="2">
        <f>VLOOKUP(A747,'[1]2025年发货标准产品透视表'!A:AF,32,FALSE)</f>
        <v>1</v>
      </c>
      <c r="I747" s="2">
        <f>VLOOKUP(A747,'[1]2025年发货标准产品透视表'!A:AD,29,FALSE)</f>
        <v>1</v>
      </c>
      <c r="J747" s="2">
        <f>VLOOKUP(A747,'[1]2025年发货标准产品透视表'!A:AD,30,FALSE)</f>
        <v>4</v>
      </c>
      <c r="K747" s="2" t="str">
        <f>VLOOKUP(A747,'[1]2025年发货标准产品透视表'!A:D,4,FALSE)</f>
        <v>ml</v>
      </c>
      <c r="L747" s="30">
        <f>I747/F747</f>
        <v>10</v>
      </c>
      <c r="M747" s="30">
        <f>CEILING(L747*1.5,10)</f>
        <v>20</v>
      </c>
      <c r="N747" s="30" t="s">
        <v>975</v>
      </c>
      <c r="Q747" s="2"/>
      <c r="R747" t="s">
        <v>49</v>
      </c>
      <c r="S747" t="s">
        <v>1618</v>
      </c>
      <c r="U747" s="31"/>
      <c r="V747" s="31"/>
    </row>
    <row r="748" spans="1:22" x14ac:dyDescent="0.25">
      <c r="A748" s="28" t="s">
        <v>1619</v>
      </c>
      <c r="B748" s="29" t="s">
        <v>1616</v>
      </c>
      <c r="C748" s="29" t="s">
        <v>1617</v>
      </c>
      <c r="D748" s="29" t="s">
        <v>1617</v>
      </c>
      <c r="E748" s="29" t="s">
        <v>984</v>
      </c>
      <c r="F748" s="32">
        <v>1</v>
      </c>
      <c r="G748" s="2">
        <f>VLOOKUP(A748,'[1]2025年发货标准产品透视表'!A:AF,31,FALSE)</f>
        <v>21</v>
      </c>
      <c r="H748" s="2">
        <f>VLOOKUP(A748,'[1]2025年发货标准产品透视表'!A:AF,32,FALSE)</f>
        <v>4</v>
      </c>
      <c r="I748" s="2">
        <f>VLOOKUP(A748,'[1]2025年发货标准产品透视表'!A:AD,29,FALSE)</f>
        <v>22</v>
      </c>
      <c r="J748" s="2">
        <f>VLOOKUP(A748,'[1]2025年发货标准产品透视表'!A:AD,30,FALSE)</f>
        <v>5</v>
      </c>
      <c r="K748" s="2" t="str">
        <f>VLOOKUP(A748,'[1]2025年发货标准产品透视表'!A:D,4,FALSE)</f>
        <v>ml</v>
      </c>
      <c r="L748" s="30">
        <f>I748/F748</f>
        <v>22</v>
      </c>
      <c r="M748" s="30">
        <f>CEILING(L748*1.5,10)</f>
        <v>40</v>
      </c>
      <c r="N748" s="30" t="s">
        <v>975</v>
      </c>
      <c r="Q748" s="2"/>
      <c r="R748" t="s">
        <v>49</v>
      </c>
      <c r="S748" t="s">
        <v>1618</v>
      </c>
      <c r="U748" s="31"/>
      <c r="V748" s="31"/>
    </row>
    <row r="749" spans="1:22" x14ac:dyDescent="0.25">
      <c r="A749" s="28" t="s">
        <v>1620</v>
      </c>
      <c r="B749" s="29" t="s">
        <v>1616</v>
      </c>
      <c r="C749" s="29" t="s">
        <v>1617</v>
      </c>
      <c r="D749" s="29" t="s">
        <v>1617</v>
      </c>
      <c r="E749" s="29" t="s">
        <v>987</v>
      </c>
      <c r="F749" s="32">
        <v>5</v>
      </c>
      <c r="G749" s="2">
        <f>VLOOKUP(A749,'[1]2025年发货标准产品透视表'!A:AF,31,FALSE)</f>
        <v>0</v>
      </c>
      <c r="H749" s="2">
        <f>VLOOKUP(A749,'[1]2025年发货标准产品透视表'!A:AF,32,FALSE)</f>
        <v>0</v>
      </c>
      <c r="I749" s="2">
        <f>VLOOKUP(A749,'[1]2025年发货标准产品透视表'!A:AD,29,FALSE)</f>
        <v>30</v>
      </c>
      <c r="J749" s="2">
        <f>VLOOKUP(A749,'[1]2025年发货标准产品透视表'!A:AD,30,FALSE)</f>
        <v>1</v>
      </c>
      <c r="K749" s="2" t="str">
        <f>VLOOKUP(A749,'[1]2025年发货标准产品透视表'!A:D,4,FALSE)</f>
        <v>ml</v>
      </c>
      <c r="L749" s="30">
        <f>I749/F749</f>
        <v>6</v>
      </c>
      <c r="M749" s="30">
        <f>CEILING(L749*1.5,10)</f>
        <v>10</v>
      </c>
      <c r="N749" s="30" t="s">
        <v>975</v>
      </c>
      <c r="Q749" s="2"/>
      <c r="R749" t="s">
        <v>49</v>
      </c>
      <c r="S749" t="s">
        <v>1618</v>
      </c>
      <c r="U749" s="31"/>
      <c r="V749" s="31"/>
    </row>
    <row r="750" spans="1:22" x14ac:dyDescent="0.25">
      <c r="A750" s="23" t="s">
        <v>1621</v>
      </c>
      <c r="B750" t="s">
        <v>1622</v>
      </c>
      <c r="C750" t="s">
        <v>1623</v>
      </c>
      <c r="D750" t="s">
        <v>1623</v>
      </c>
      <c r="E750" t="s">
        <v>987</v>
      </c>
      <c r="F750" s="2">
        <v>5</v>
      </c>
      <c r="G750" s="2">
        <f>VLOOKUP(A750,'[1]2025年发货标准产品透视表'!A:AF,31,FALSE)</f>
        <v>0.3</v>
      </c>
      <c r="H750" s="2">
        <f>VLOOKUP(A750,'[1]2025年发货标准产品透视表'!A:AF,32,FALSE)</f>
        <v>1</v>
      </c>
      <c r="I750" s="2">
        <f>VLOOKUP(A750,'[1]2025年发货标准产品透视表'!A:AD,29,FALSE)</f>
        <v>1.5</v>
      </c>
      <c r="J750" s="2">
        <f>VLOOKUP(A750,'[1]2025年发货标准产品透视表'!A:AD,30,FALSE)</f>
        <v>1</v>
      </c>
      <c r="K750" s="2" t="str">
        <f>VLOOKUP(A750,'[1]2025年发货标准产品透视表'!A:D,4,FALSE)</f>
        <v>ml</v>
      </c>
      <c r="L750"/>
      <c r="M750"/>
      <c r="O750"/>
      <c r="P750"/>
      <c r="Q750" s="2"/>
    </row>
    <row r="751" spans="1:22" x14ac:dyDescent="0.25">
      <c r="A751" s="23" t="s">
        <v>1624</v>
      </c>
      <c r="B751" t="s">
        <v>1625</v>
      </c>
      <c r="C751" t="s">
        <v>1626</v>
      </c>
      <c r="D751" t="s">
        <v>1626</v>
      </c>
      <c r="E751" t="s">
        <v>982</v>
      </c>
      <c r="F751" s="2">
        <v>0.1</v>
      </c>
      <c r="G751" s="2">
        <f>VLOOKUP(A751,'[1]2025年发货标准产品透视表'!A:AF,31,FALSE)</f>
        <v>0</v>
      </c>
      <c r="H751" s="2">
        <f>VLOOKUP(A751,'[1]2025年发货标准产品透视表'!A:AF,32,FALSE)</f>
        <v>0</v>
      </c>
      <c r="I751" s="2">
        <f>VLOOKUP(A751,'[1]2025年发货标准产品透视表'!A:AD,29,FALSE)</f>
        <v>1.2</v>
      </c>
      <c r="J751" s="2">
        <f>VLOOKUP(A751,'[1]2025年发货标准产品透视表'!A:AD,30,FALSE)</f>
        <v>5</v>
      </c>
      <c r="K751" s="2" t="str">
        <f>VLOOKUP(A751,'[1]2025年发货标准产品透视表'!A:D,4,FALSE)</f>
        <v>ml</v>
      </c>
      <c r="L751"/>
      <c r="M751"/>
      <c r="O751"/>
      <c r="P751"/>
      <c r="Q751" s="2"/>
    </row>
    <row r="752" spans="1:22" x14ac:dyDescent="0.25">
      <c r="A752" s="34" t="s">
        <v>1627</v>
      </c>
      <c r="B752" s="24" t="s">
        <v>1625</v>
      </c>
      <c r="C752" s="24" t="s">
        <v>1626</v>
      </c>
      <c r="D752" s="24" t="s">
        <v>1626</v>
      </c>
      <c r="E752" s="24" t="s">
        <v>984</v>
      </c>
      <c r="F752" s="2">
        <v>1</v>
      </c>
      <c r="G752" s="2">
        <f>VLOOKUP(A752,'[1]2025年发货标准产品透视表'!A:AF,31,FALSE)</f>
        <v>29</v>
      </c>
      <c r="H752" s="2">
        <f>VLOOKUP(A752,'[1]2025年发货标准产品透视表'!A:AF,32,FALSE)</f>
        <v>9</v>
      </c>
      <c r="I752" s="2">
        <f>VLOOKUP(A752,'[1]2025年发货标准产品透视表'!A:AD,29,FALSE)</f>
        <v>109</v>
      </c>
      <c r="J752" s="2">
        <f>VLOOKUP(A752,'[1]2025年发货标准产品透视表'!A:AD,30,FALSE)</f>
        <v>17</v>
      </c>
      <c r="K752" s="2" t="str">
        <f>VLOOKUP(A752,'[1]2025年发货标准产品透视表'!A:D,4,FALSE)</f>
        <v>ml</v>
      </c>
      <c r="L752" s="37">
        <f>I752/F752</f>
        <v>109</v>
      </c>
      <c r="M752" s="37">
        <f>CEILING(L752*1.5,10)</f>
        <v>170</v>
      </c>
      <c r="N752" s="30" t="s">
        <v>975</v>
      </c>
      <c r="O752"/>
      <c r="P752"/>
      <c r="Q752" s="2"/>
      <c r="R752" t="s">
        <v>49</v>
      </c>
      <c r="S752" t="s">
        <v>1628</v>
      </c>
      <c r="U752" s="31"/>
      <c r="V752" s="31"/>
    </row>
    <row r="753" spans="1:22" x14ac:dyDescent="0.25">
      <c r="A753" s="23" t="s">
        <v>1629</v>
      </c>
      <c r="B753" t="s">
        <v>1622</v>
      </c>
      <c r="C753" t="s">
        <v>1630</v>
      </c>
      <c r="D753" t="s">
        <v>1623</v>
      </c>
      <c r="G753" s="2">
        <f>VLOOKUP(A753,'[1]2025年发货标准产品透视表'!A:AF,31,FALSE)</f>
        <v>5</v>
      </c>
      <c r="H753" s="2">
        <f>VLOOKUP(A753,'[1]2025年发货标准产品透视表'!A:AF,32,FALSE)</f>
        <v>1</v>
      </c>
      <c r="I753" s="2">
        <f>VLOOKUP(A753,'[1]2025年发货标准产品透视表'!A:AD,29,FALSE)</f>
        <v>9</v>
      </c>
      <c r="J753" s="2">
        <f>VLOOKUP(A753,'[1]2025年发货标准产品透视表'!A:AD,30,FALSE)</f>
        <v>2</v>
      </c>
      <c r="K753" s="2" t="str">
        <f>VLOOKUP(A753,'[1]2025年发货标准产品透视表'!A:D,4,FALSE)</f>
        <v>ml</v>
      </c>
      <c r="L753"/>
      <c r="M753"/>
      <c r="O753"/>
      <c r="P753"/>
      <c r="Q753" s="2"/>
    </row>
    <row r="754" spans="1:22" x14ac:dyDescent="0.25">
      <c r="A754" s="23" t="s">
        <v>1631</v>
      </c>
      <c r="B754" t="s">
        <v>1632</v>
      </c>
      <c r="C754" t="s">
        <v>1633</v>
      </c>
      <c r="D754" t="s">
        <v>1603</v>
      </c>
      <c r="G754" s="2">
        <f>VLOOKUP(A754,'[1]2025年发货标准产品透视表'!A:AF,31,FALSE)</f>
        <v>0</v>
      </c>
      <c r="H754" s="2">
        <f>VLOOKUP(A754,'[1]2025年发货标准产品透视表'!A:AF,32,FALSE)</f>
        <v>0</v>
      </c>
      <c r="I754" s="2">
        <f>VLOOKUP(A754,'[1]2025年发货标准产品透视表'!A:AD,29,FALSE)</f>
        <v>5</v>
      </c>
      <c r="J754" s="2">
        <f>VLOOKUP(A754,'[1]2025年发货标准产品透视表'!A:AD,30,FALSE)</f>
        <v>1</v>
      </c>
      <c r="K754" s="2" t="str">
        <f>VLOOKUP(A754,'[1]2025年发货标准产品透视表'!A:D,4,FALSE)</f>
        <v>ml</v>
      </c>
      <c r="L754"/>
      <c r="M754"/>
      <c r="O754"/>
      <c r="P754"/>
      <c r="Q754" s="2"/>
    </row>
    <row r="755" spans="1:22" x14ac:dyDescent="0.25">
      <c r="A755" s="23" t="s">
        <v>1634</v>
      </c>
      <c r="B755" t="s">
        <v>1635</v>
      </c>
      <c r="C755" t="s">
        <v>1636</v>
      </c>
      <c r="D755" t="s">
        <v>1636</v>
      </c>
      <c r="G755" s="2">
        <f>VLOOKUP(A755,'[1]2025年发货标准产品透视表'!A:AF,31,FALSE)</f>
        <v>150</v>
      </c>
      <c r="H755" s="2">
        <f>VLOOKUP(A755,'[1]2025年发货标准产品透视表'!A:AF,32,FALSE)</f>
        <v>1</v>
      </c>
      <c r="I755" s="2">
        <f>VLOOKUP(A755,'[1]2025年发货标准产品透视表'!A:AD,29,FALSE)</f>
        <v>150</v>
      </c>
      <c r="J755" s="2">
        <f>VLOOKUP(A755,'[1]2025年发货标准产品透视表'!A:AD,30,FALSE)</f>
        <v>1</v>
      </c>
      <c r="K755" s="2" t="str">
        <f>VLOOKUP(A755,'[1]2025年发货标准产品透视表'!A:D,4,FALSE)</f>
        <v>ml</v>
      </c>
      <c r="L755"/>
      <c r="M755"/>
      <c r="O755"/>
      <c r="P755"/>
      <c r="Q755" s="2"/>
    </row>
    <row r="756" spans="1:22" x14ac:dyDescent="0.25">
      <c r="A756" s="28" t="s">
        <v>1637</v>
      </c>
      <c r="B756" s="29" t="s">
        <v>1638</v>
      </c>
      <c r="C756" s="29" t="s">
        <v>1639</v>
      </c>
      <c r="D756" s="29" t="s">
        <v>1639</v>
      </c>
      <c r="E756" s="29"/>
      <c r="F756" s="32">
        <v>1</v>
      </c>
      <c r="G756" s="2">
        <f>VLOOKUP(A756,'[1]2025年发货标准产品透视表'!A:AF,31,FALSE)</f>
        <v>5</v>
      </c>
      <c r="H756" s="2">
        <f>VLOOKUP(A756,'[1]2025年发货标准产品透视表'!A:AF,32,FALSE)</f>
        <v>1</v>
      </c>
      <c r="I756" s="2">
        <f>VLOOKUP(A756,'[1]2025年发货标准产品透视表'!A:AD,29,FALSE)</f>
        <v>7</v>
      </c>
      <c r="J756" s="2">
        <f>VLOOKUP(A756,'[1]2025年发货标准产品透视表'!A:AD,30,FALSE)</f>
        <v>3</v>
      </c>
      <c r="K756" s="2" t="str">
        <f>VLOOKUP(A756,'[1]2025年发货标准产品透视表'!A:D,4,FALSE)</f>
        <v>ml</v>
      </c>
      <c r="L756" s="30">
        <f t="shared" ref="L756:L768" si="4">I756/F756</f>
        <v>7</v>
      </c>
      <c r="M756" s="30">
        <f>CEILING(L756*1.5,10)</f>
        <v>20</v>
      </c>
      <c r="N756" s="30" t="s">
        <v>975</v>
      </c>
      <c r="Q756" s="2"/>
      <c r="R756" t="s">
        <v>49</v>
      </c>
      <c r="S756" t="s">
        <v>1640</v>
      </c>
      <c r="U756" s="31"/>
      <c r="V756" s="31"/>
    </row>
    <row r="757" spans="1:22" x14ac:dyDescent="0.25">
      <c r="A757" s="23" t="s">
        <v>1641</v>
      </c>
      <c r="B757" t="s">
        <v>1642</v>
      </c>
      <c r="C757" t="s">
        <v>1643</v>
      </c>
      <c r="D757" t="s">
        <v>1643</v>
      </c>
      <c r="E757" t="s">
        <v>1388</v>
      </c>
      <c r="F757" s="2">
        <v>1</v>
      </c>
      <c r="G757" s="2">
        <f>VLOOKUP(A757,'[1]2025年发货标准产品透视表'!A:AF,31,FALSE)</f>
        <v>121</v>
      </c>
      <c r="H757" s="2">
        <f>VLOOKUP(A757,'[1]2025年发货标准产品透视表'!A:AF,32,FALSE)</f>
        <v>2</v>
      </c>
      <c r="I757" s="2">
        <f>VLOOKUP(A757,'[1]2025年发货标准产品透视表'!A:AD,29,FALSE)</f>
        <v>126</v>
      </c>
      <c r="J757" s="2">
        <f>VLOOKUP(A757,'[1]2025年发货标准产品透视表'!A:AD,30,FALSE)</f>
        <v>4</v>
      </c>
      <c r="K757" s="2" t="str">
        <f>VLOOKUP(A757,'[1]2025年发货标准产品透视表'!A:D,4,FALSE)</f>
        <v>ml</v>
      </c>
      <c r="L757" s="30">
        <f t="shared" si="4"/>
        <v>126</v>
      </c>
      <c r="M757" s="30">
        <f>CEILING(L757*1.5,100)</f>
        <v>200</v>
      </c>
      <c r="N757" s="30" t="s">
        <v>975</v>
      </c>
      <c r="Q757" s="2"/>
      <c r="R757" t="s">
        <v>49</v>
      </c>
      <c r="S757" t="s">
        <v>1644</v>
      </c>
      <c r="U757" s="31"/>
      <c r="V757" s="31"/>
    </row>
    <row r="758" spans="1:22" x14ac:dyDescent="0.25">
      <c r="A758" s="28" t="s">
        <v>1645</v>
      </c>
      <c r="B758" s="29" t="s">
        <v>1646</v>
      </c>
      <c r="C758" s="29" t="s">
        <v>1647</v>
      </c>
      <c r="D758" s="29" t="s">
        <v>1647</v>
      </c>
      <c r="E758" s="29" t="s">
        <v>1388</v>
      </c>
      <c r="F758" s="32">
        <v>1</v>
      </c>
      <c r="G758" s="2">
        <f>VLOOKUP(A758,'[1]2025年发货标准产品透视表'!A:AF,31,FALSE)</f>
        <v>100</v>
      </c>
      <c r="H758" s="2">
        <f>VLOOKUP(A758,'[1]2025年发货标准产品透视表'!A:AF,32,FALSE)</f>
        <v>2</v>
      </c>
      <c r="I758" s="2">
        <f>VLOOKUP(A758,'[1]2025年发货标准产品透视表'!A:AD,29,FALSE)</f>
        <v>100</v>
      </c>
      <c r="J758" s="2">
        <f>VLOOKUP(A758,'[1]2025年发货标准产品透视表'!A:AD,30,FALSE)</f>
        <v>2</v>
      </c>
      <c r="K758" s="2" t="str">
        <f>VLOOKUP(A758,'[1]2025年发货标准产品透视表'!A:D,4,FALSE)</f>
        <v>ml</v>
      </c>
      <c r="L758" s="32">
        <f t="shared" si="4"/>
        <v>100</v>
      </c>
      <c r="M758" s="32">
        <f>CEILING(L758*1.5,10)</f>
        <v>150</v>
      </c>
      <c r="N758" s="32" t="s">
        <v>975</v>
      </c>
      <c r="Q758" s="2"/>
      <c r="R758" t="s">
        <v>49</v>
      </c>
      <c r="S758" t="s">
        <v>1648</v>
      </c>
      <c r="U758" s="31"/>
      <c r="V758" s="31"/>
    </row>
    <row r="759" spans="1:22" x14ac:dyDescent="0.25">
      <c r="A759" s="34" t="s">
        <v>1649</v>
      </c>
      <c r="B759" s="24" t="s">
        <v>1650</v>
      </c>
      <c r="C759" s="24" t="s">
        <v>1651</v>
      </c>
      <c r="D759" s="24" t="s">
        <v>1651</v>
      </c>
      <c r="E759" s="24" t="s">
        <v>1388</v>
      </c>
      <c r="F759" s="2">
        <v>1</v>
      </c>
      <c r="G759" s="2">
        <f>VLOOKUP(A759,'[1]2025年发货标准产品透视表'!A:AF,31,FALSE)</f>
        <v>219.5</v>
      </c>
      <c r="H759" s="2">
        <f>VLOOKUP(A759,'[1]2025年发货标准产品透视表'!A:AF,32,FALSE)</f>
        <v>8</v>
      </c>
      <c r="I759" s="2">
        <f>VLOOKUP(A759,'[1]2025年发货标准产品透视表'!A:AD,29,FALSE)</f>
        <v>223.5</v>
      </c>
      <c r="J759" s="2">
        <f>VLOOKUP(A759,'[1]2025年发货标准产品透视表'!A:AD,30,FALSE)</f>
        <v>10</v>
      </c>
      <c r="K759" s="2" t="str">
        <f>VLOOKUP(A759,'[1]2025年发货标准产品透视表'!A:D,4,FALSE)</f>
        <v>ml</v>
      </c>
      <c r="L759" s="30">
        <f t="shared" si="4"/>
        <v>223.5</v>
      </c>
      <c r="M759" s="30">
        <f>CEILING(L759*1.5,100)</f>
        <v>400</v>
      </c>
      <c r="N759" s="30" t="s">
        <v>975</v>
      </c>
      <c r="Q759" s="2"/>
      <c r="R759" t="s">
        <v>49</v>
      </c>
      <c r="S759" t="s">
        <v>1652</v>
      </c>
      <c r="U759" s="31"/>
      <c r="V759" s="31"/>
    </row>
    <row r="760" spans="1:22" x14ac:dyDescent="0.25">
      <c r="A760" s="23" t="s">
        <v>1653</v>
      </c>
      <c r="B760" t="s">
        <v>1642</v>
      </c>
      <c r="C760" t="s">
        <v>1643</v>
      </c>
      <c r="D760" t="s">
        <v>1643</v>
      </c>
      <c r="E760" t="s">
        <v>1081</v>
      </c>
      <c r="F760" s="2">
        <v>5</v>
      </c>
      <c r="G760" s="2">
        <f>VLOOKUP(A760,'[1]2025年发货标准产品透视表'!A:AF,31,FALSE)</f>
        <v>0</v>
      </c>
      <c r="H760" s="2">
        <f>VLOOKUP(A760,'[1]2025年发货标准产品透视表'!A:AF,32,FALSE)</f>
        <v>0</v>
      </c>
      <c r="I760" s="2">
        <f>VLOOKUP(A760,'[1]2025年发货标准产品透视表'!A:AD,29,FALSE)</f>
        <v>202</v>
      </c>
      <c r="J760" s="2">
        <f>VLOOKUP(A760,'[1]2025年发货标准产品透视表'!A:AD,30,FALSE)</f>
        <v>1</v>
      </c>
      <c r="K760" s="2" t="str">
        <f>VLOOKUP(A760,'[1]2025年发货标准产品透视表'!A:D,4,FALSE)</f>
        <v>ml</v>
      </c>
      <c r="L760" s="30">
        <f t="shared" si="4"/>
        <v>40.4</v>
      </c>
      <c r="M760" s="30">
        <f t="shared" ref="M760:M774" si="5">CEILING(L760*1.5,10)</f>
        <v>70</v>
      </c>
      <c r="N760" s="30" t="s">
        <v>975</v>
      </c>
      <c r="Q760" s="2"/>
      <c r="R760" t="s">
        <v>49</v>
      </c>
      <c r="S760" t="s">
        <v>1644</v>
      </c>
      <c r="U760" s="31"/>
      <c r="V760" s="31"/>
    </row>
    <row r="761" spans="1:22" x14ac:dyDescent="0.25">
      <c r="A761" s="23" t="s">
        <v>1654</v>
      </c>
      <c r="B761" t="s">
        <v>1646</v>
      </c>
      <c r="C761" t="s">
        <v>1647</v>
      </c>
      <c r="D761" t="s">
        <v>1647</v>
      </c>
      <c r="E761" t="s">
        <v>1081</v>
      </c>
      <c r="F761" s="2">
        <v>5</v>
      </c>
      <c r="G761" s="2">
        <f>VLOOKUP(A761,'[1]2025年发货标准产品透视表'!A:AF,31,FALSE)</f>
        <v>41</v>
      </c>
      <c r="H761" s="2">
        <f>VLOOKUP(A761,'[1]2025年发货标准产品透视表'!A:AF,32,FALSE)</f>
        <v>4</v>
      </c>
      <c r="I761" s="2">
        <f>VLOOKUP(A761,'[1]2025年发货标准产品透视表'!A:AD,29,FALSE)</f>
        <v>305</v>
      </c>
      <c r="J761" s="2">
        <f>VLOOKUP(A761,'[1]2025年发货标准产品透视表'!A:AD,30,FALSE)</f>
        <v>5</v>
      </c>
      <c r="K761" s="2" t="str">
        <f>VLOOKUP(A761,'[1]2025年发货标准产品透视表'!A:D,4,FALSE)</f>
        <v>ml</v>
      </c>
      <c r="L761" s="30">
        <f t="shared" si="4"/>
        <v>61</v>
      </c>
      <c r="M761" s="30">
        <f t="shared" si="5"/>
        <v>100</v>
      </c>
      <c r="N761" s="30" t="s">
        <v>975</v>
      </c>
      <c r="Q761" s="2"/>
      <c r="R761" t="s">
        <v>49</v>
      </c>
      <c r="S761" t="s">
        <v>1648</v>
      </c>
      <c r="U761" s="31"/>
      <c r="V761" s="31"/>
    </row>
    <row r="762" spans="1:22" x14ac:dyDescent="0.25">
      <c r="A762" s="28" t="s">
        <v>1655</v>
      </c>
      <c r="B762" s="29" t="s">
        <v>1650</v>
      </c>
      <c r="C762" s="29" t="s">
        <v>1651</v>
      </c>
      <c r="D762" s="29" t="s">
        <v>1651</v>
      </c>
      <c r="E762" s="29" t="s">
        <v>1493</v>
      </c>
      <c r="F762" s="2">
        <v>10</v>
      </c>
      <c r="G762" s="2">
        <f>VLOOKUP(A762,'[1]2025年发货标准产品透视表'!A:AF,31,FALSE)</f>
        <v>0</v>
      </c>
      <c r="H762" s="2">
        <f>VLOOKUP(A762,'[1]2025年发货标准产品透视表'!A:AF,32,FALSE)</f>
        <v>0</v>
      </c>
      <c r="I762" s="2">
        <f>VLOOKUP(A762,'[1]2025年发货标准产品透视表'!A:AD,29,FALSE)</f>
        <v>85</v>
      </c>
      <c r="J762" s="2">
        <f>VLOOKUP(A762,'[1]2025年发货标准产品透视表'!A:AD,30,FALSE)</f>
        <v>2</v>
      </c>
      <c r="K762" s="2" t="str">
        <f>VLOOKUP(A762,'[1]2025年发货标准产品透视表'!A:D,4,FALSE)</f>
        <v>ml</v>
      </c>
      <c r="L762" s="30">
        <f t="shared" si="4"/>
        <v>8.5</v>
      </c>
      <c r="M762" s="30">
        <f t="shared" si="5"/>
        <v>20</v>
      </c>
      <c r="N762" s="30" t="s">
        <v>975</v>
      </c>
      <c r="Q762" s="2"/>
      <c r="R762" t="s">
        <v>49</v>
      </c>
      <c r="S762" t="s">
        <v>1652</v>
      </c>
      <c r="U762" s="31"/>
      <c r="V762" s="31"/>
    </row>
    <row r="763" spans="1:22" x14ac:dyDescent="0.25">
      <c r="A763" s="23" t="s">
        <v>1656</v>
      </c>
      <c r="B763" t="s">
        <v>1642</v>
      </c>
      <c r="C763" t="s">
        <v>1643</v>
      </c>
      <c r="D763" t="s">
        <v>1643</v>
      </c>
      <c r="E763" t="s">
        <v>1657</v>
      </c>
      <c r="F763" s="2">
        <v>20</v>
      </c>
      <c r="G763" s="2">
        <f>VLOOKUP(A763,'[1]2025年发货标准产品透视表'!A:AF,31,FALSE)</f>
        <v>0.75</v>
      </c>
      <c r="H763" s="2">
        <f>VLOOKUP(A763,'[1]2025年发货标准产品透视表'!A:AF,32,FALSE)</f>
        <v>1</v>
      </c>
      <c r="I763" s="2">
        <f>VLOOKUP(A763,'[1]2025年发货标准产品透视表'!A:AD,29,FALSE)</f>
        <v>235</v>
      </c>
      <c r="J763" s="2">
        <f>VLOOKUP(A763,'[1]2025年发货标准产品透视表'!A:AD,30,FALSE)</f>
        <v>3</v>
      </c>
      <c r="K763" s="2" t="str">
        <f>VLOOKUP(A763,'[1]2025年发货标准产品透视表'!A:D,4,FALSE)</f>
        <v>ml</v>
      </c>
      <c r="L763" s="30">
        <f t="shared" si="4"/>
        <v>11.75</v>
      </c>
      <c r="M763" s="30">
        <f t="shared" si="5"/>
        <v>20</v>
      </c>
      <c r="N763" s="30" t="s">
        <v>975</v>
      </c>
      <c r="Q763" s="2"/>
      <c r="R763" t="s">
        <v>49</v>
      </c>
      <c r="S763" t="s">
        <v>1644</v>
      </c>
      <c r="U763" s="31"/>
      <c r="V763" s="31"/>
    </row>
    <row r="764" spans="1:22" x14ac:dyDescent="0.25">
      <c r="A764" s="23" t="s">
        <v>1658</v>
      </c>
      <c r="B764" t="s">
        <v>1650</v>
      </c>
      <c r="C764" t="s">
        <v>1651</v>
      </c>
      <c r="D764" t="s">
        <v>1651</v>
      </c>
      <c r="E764" t="s">
        <v>1657</v>
      </c>
      <c r="F764" s="2">
        <v>20</v>
      </c>
      <c r="G764" s="2">
        <f>VLOOKUP(A764,'[1]2025年发货标准产品透视表'!A:AF,31,FALSE)</f>
        <v>0</v>
      </c>
      <c r="H764" s="2">
        <f>VLOOKUP(A764,'[1]2025年发货标准产品透视表'!A:AF,32,FALSE)</f>
        <v>0</v>
      </c>
      <c r="I764" s="2">
        <f>VLOOKUP(A764,'[1]2025年发货标准产品透视表'!A:AD,29,FALSE)</f>
        <v>40</v>
      </c>
      <c r="J764" s="2">
        <f>VLOOKUP(A764,'[1]2025年发货标准产品透视表'!A:AD,30,FALSE)</f>
        <v>2</v>
      </c>
      <c r="K764" s="2" t="str">
        <f>VLOOKUP(A764,'[1]2025年发货标准产品透视表'!A:D,4,FALSE)</f>
        <v>ml</v>
      </c>
      <c r="L764" s="30">
        <f t="shared" si="4"/>
        <v>2</v>
      </c>
      <c r="M764" s="30">
        <f t="shared" si="5"/>
        <v>10</v>
      </c>
      <c r="N764" s="30" t="s">
        <v>975</v>
      </c>
      <c r="Q764" s="2"/>
      <c r="R764" t="s">
        <v>49</v>
      </c>
      <c r="S764" t="s">
        <v>1652</v>
      </c>
      <c r="U764" s="31"/>
      <c r="V764" s="31"/>
    </row>
    <row r="765" spans="1:22" s="40" customFormat="1" x14ac:dyDescent="0.25">
      <c r="A765" s="39" t="s">
        <v>1659</v>
      </c>
      <c r="B765" s="40" t="s">
        <v>1646</v>
      </c>
      <c r="C765" s="40" t="s">
        <v>1647</v>
      </c>
      <c r="D765" s="40" t="s">
        <v>1647</v>
      </c>
      <c r="E765" s="40" t="s">
        <v>1660</v>
      </c>
      <c r="F765" s="41">
        <v>50</v>
      </c>
      <c r="G765" s="2">
        <f>VLOOKUP(A765,'[1]2025年发货标准产品透视表'!A:AF,31,FALSE)</f>
        <v>0</v>
      </c>
      <c r="H765" s="2">
        <f>VLOOKUP(A765,'[1]2025年发货标准产品透视表'!A:AF,32,FALSE)</f>
        <v>0</v>
      </c>
      <c r="I765" s="2">
        <f>VLOOKUP(A765,'[1]2025年发货标准产品透视表'!A:AD,29,FALSE)</f>
        <v>175</v>
      </c>
      <c r="J765" s="2">
        <f>VLOOKUP(A765,'[1]2025年发货标准产品透视表'!A:AD,30,FALSE)</f>
        <v>2</v>
      </c>
      <c r="K765" s="2" t="str">
        <f>VLOOKUP(A765,'[1]2025年发货标准产品透视表'!A:D,4,FALSE)</f>
        <v>ml</v>
      </c>
      <c r="L765" s="30">
        <f t="shared" si="4"/>
        <v>3.5</v>
      </c>
      <c r="M765" s="42">
        <f t="shared" si="5"/>
        <v>10</v>
      </c>
      <c r="N765" s="42" t="s">
        <v>975</v>
      </c>
      <c r="O765" s="41"/>
      <c r="P765" s="41"/>
      <c r="Q765" s="41"/>
      <c r="R765" s="40" t="s">
        <v>49</v>
      </c>
      <c r="S765" s="40" t="s">
        <v>1648</v>
      </c>
      <c r="U765" s="43"/>
      <c r="V765" s="43"/>
    </row>
    <row r="766" spans="1:22" x14ac:dyDescent="0.25">
      <c r="A766" s="23" t="s">
        <v>1661</v>
      </c>
      <c r="B766" t="s">
        <v>1642</v>
      </c>
      <c r="C766" t="s">
        <v>1643</v>
      </c>
      <c r="D766" t="s">
        <v>1643</v>
      </c>
      <c r="E766" t="s">
        <v>1542</v>
      </c>
      <c r="F766" s="2">
        <v>100</v>
      </c>
      <c r="G766" s="2">
        <f>VLOOKUP(A766,'[1]2025年发货标准产品透视表'!A:AF,31,FALSE)</f>
        <v>0</v>
      </c>
      <c r="H766" s="2">
        <f>VLOOKUP(A766,'[1]2025年发货标准产品透视表'!A:AF,32,FALSE)</f>
        <v>0</v>
      </c>
      <c r="I766" s="2">
        <f>VLOOKUP(A766,'[1]2025年发货标准产品透视表'!A:AD,29,FALSE)</f>
        <v>4000</v>
      </c>
      <c r="J766" s="2">
        <f>VLOOKUP(A766,'[1]2025年发货标准产品透视表'!A:AD,30,FALSE)</f>
        <v>2</v>
      </c>
      <c r="K766" s="2" t="str">
        <f>VLOOKUP(A766,'[1]2025年发货标准产品透视表'!A:D,4,FALSE)</f>
        <v>ml</v>
      </c>
      <c r="L766" s="30">
        <f t="shared" si="4"/>
        <v>40</v>
      </c>
      <c r="M766" s="30">
        <f t="shared" si="5"/>
        <v>60</v>
      </c>
      <c r="N766" s="30" t="s">
        <v>975</v>
      </c>
      <c r="Q766" s="2"/>
      <c r="R766" t="s">
        <v>49</v>
      </c>
      <c r="S766" t="s">
        <v>1644</v>
      </c>
      <c r="U766" s="31"/>
      <c r="V766" s="31"/>
    </row>
    <row r="767" spans="1:22" x14ac:dyDescent="0.25">
      <c r="A767" s="23" t="s">
        <v>1662</v>
      </c>
      <c r="B767" t="s">
        <v>1642</v>
      </c>
      <c r="C767" t="s">
        <v>1643</v>
      </c>
      <c r="D767" t="s">
        <v>1643</v>
      </c>
      <c r="F767" s="2">
        <v>200</v>
      </c>
      <c r="G767" s="2">
        <f>VLOOKUP(A767,'[1]2025年发货标准产品透视表'!A:AF,31,FALSE)</f>
        <v>0</v>
      </c>
      <c r="H767" s="2">
        <f>VLOOKUP(A767,'[1]2025年发货标准产品透视表'!A:AF,32,FALSE)</f>
        <v>0</v>
      </c>
      <c r="I767" s="2">
        <f>VLOOKUP(A767,'[1]2025年发货标准产品透视表'!A:AD,29,FALSE)</f>
        <v>2000</v>
      </c>
      <c r="J767" s="2">
        <f>VLOOKUP(A767,'[1]2025年发货标准产品透视表'!A:AD,30,FALSE)</f>
        <v>1</v>
      </c>
      <c r="K767" s="2" t="str">
        <f>VLOOKUP(A767,'[1]2025年发货标准产品透视表'!A:D,4,FALSE)</f>
        <v>ml</v>
      </c>
      <c r="L767" s="30">
        <f t="shared" si="4"/>
        <v>10</v>
      </c>
      <c r="M767" s="30">
        <f t="shared" si="5"/>
        <v>20</v>
      </c>
      <c r="N767" s="30" t="s">
        <v>975</v>
      </c>
      <c r="Q767" s="2"/>
      <c r="R767" t="s">
        <v>49</v>
      </c>
      <c r="S767" t="s">
        <v>1644</v>
      </c>
      <c r="U767" s="31"/>
      <c r="V767" s="31"/>
    </row>
    <row r="768" spans="1:22" x14ac:dyDescent="0.25">
      <c r="A768" s="28" t="s">
        <v>1663</v>
      </c>
      <c r="B768" s="29" t="s">
        <v>1664</v>
      </c>
      <c r="C768" s="29" t="s">
        <v>1665</v>
      </c>
      <c r="D768" s="29" t="s">
        <v>1665</v>
      </c>
      <c r="E768" s="29"/>
      <c r="F768" s="32">
        <v>1</v>
      </c>
      <c r="G768" s="2">
        <f>VLOOKUP(A768,'[1]2025年发货标准产品透视表'!A:AF,31,FALSE)</f>
        <v>1</v>
      </c>
      <c r="H768" s="2">
        <f>VLOOKUP(A768,'[1]2025年发货标准产品透视表'!A:AF,32,FALSE)</f>
        <v>1</v>
      </c>
      <c r="I768" s="2">
        <f>VLOOKUP(A768,'[1]2025年发货标准产品透视表'!A:AD,29,FALSE)</f>
        <v>1</v>
      </c>
      <c r="J768" s="2">
        <f>VLOOKUP(A768,'[1]2025年发货标准产品透视表'!A:AD,30,FALSE)</f>
        <v>1</v>
      </c>
      <c r="K768" s="2" t="str">
        <f>VLOOKUP(A768,'[1]2025年发货标准产品透视表'!A:D,4,FALSE)</f>
        <v>ml</v>
      </c>
      <c r="L768" s="32">
        <f t="shared" si="4"/>
        <v>1</v>
      </c>
      <c r="M768" s="32">
        <f t="shared" si="5"/>
        <v>10</v>
      </c>
      <c r="N768" s="32" t="s">
        <v>975</v>
      </c>
      <c r="Q768" s="2"/>
      <c r="R768" t="s">
        <v>49</v>
      </c>
      <c r="S768" t="s">
        <v>1666</v>
      </c>
      <c r="U768" s="31"/>
      <c r="V768" s="31"/>
    </row>
    <row r="769" spans="1:22" x14ac:dyDescent="0.25">
      <c r="A769" s="23" t="s">
        <v>1667</v>
      </c>
      <c r="B769" t="s">
        <v>1668</v>
      </c>
      <c r="C769" t="s">
        <v>1669</v>
      </c>
      <c r="D769" t="s">
        <v>1651</v>
      </c>
      <c r="G769" s="2">
        <f>VLOOKUP(A769,'[1]2025年发货标准产品透视表'!A:AF,31,FALSE)</f>
        <v>15</v>
      </c>
      <c r="H769" s="2">
        <f>VLOOKUP(A769,'[1]2025年发货标准产品透视表'!A:AF,32,FALSE)</f>
        <v>1</v>
      </c>
      <c r="I769" s="2">
        <f>VLOOKUP(A769,'[1]2025年发货标准产品透视表'!A:AD,29,FALSE)</f>
        <v>15</v>
      </c>
      <c r="J769" s="2">
        <f>VLOOKUP(A769,'[1]2025年发货标准产品透视表'!A:AD,30,FALSE)</f>
        <v>1</v>
      </c>
      <c r="K769" s="2" t="str">
        <f>VLOOKUP(A769,'[1]2025年发货标准产品透视表'!A:D,4,FALSE)</f>
        <v>ml</v>
      </c>
      <c r="L769" s="30"/>
      <c r="M769" s="30">
        <f t="shared" si="5"/>
        <v>0</v>
      </c>
      <c r="N769" s="30" t="s">
        <v>975</v>
      </c>
      <c r="Q769" s="2"/>
    </row>
    <row r="770" spans="1:22" x14ac:dyDescent="0.25">
      <c r="A770" s="23" t="s">
        <v>1670</v>
      </c>
      <c r="B770" t="s">
        <v>1671</v>
      </c>
      <c r="C770" t="s">
        <v>1672</v>
      </c>
      <c r="D770" t="s">
        <v>1673</v>
      </c>
      <c r="F770" s="2">
        <v>1</v>
      </c>
      <c r="G770" s="2">
        <f>VLOOKUP(A770,'[1]2025年发货标准产品透视表'!A:AF,31,FALSE)</f>
        <v>0</v>
      </c>
      <c r="H770" s="2">
        <f>VLOOKUP(A770,'[1]2025年发货标准产品透视表'!A:AF,32,FALSE)</f>
        <v>0</v>
      </c>
      <c r="I770" s="2">
        <f>VLOOKUP(A770,'[1]2025年发货标准产品透视表'!A:AD,29,FALSE)</f>
        <v>2.5</v>
      </c>
      <c r="J770" s="2">
        <f>VLOOKUP(A770,'[1]2025年发货标准产品透视表'!A:AD,30,FALSE)</f>
        <v>1</v>
      </c>
      <c r="K770" s="2" t="str">
        <f>VLOOKUP(A770,'[1]2025年发货标准产品透视表'!A:D,4,FALSE)</f>
        <v>ml</v>
      </c>
      <c r="L770" s="30"/>
      <c r="M770" s="30">
        <f t="shared" si="5"/>
        <v>0</v>
      </c>
      <c r="N770" s="30" t="s">
        <v>975</v>
      </c>
      <c r="Q770" s="2"/>
    </row>
    <row r="771" spans="1:22" x14ac:dyDescent="0.25">
      <c r="A771" s="23" t="s">
        <v>1674</v>
      </c>
      <c r="B771" t="s">
        <v>1671</v>
      </c>
      <c r="C771" t="s">
        <v>1672</v>
      </c>
      <c r="D771" t="s">
        <v>1673</v>
      </c>
      <c r="F771" s="2">
        <v>10</v>
      </c>
      <c r="G771" s="2">
        <f>VLOOKUP(A771,'[1]2025年发货标准产品透视表'!A:AF,31,FALSE)</f>
        <v>50</v>
      </c>
      <c r="H771" s="2">
        <f>VLOOKUP(A771,'[1]2025年发货标准产品透视表'!A:AF,32,FALSE)</f>
        <v>1</v>
      </c>
      <c r="I771" s="2">
        <f>VLOOKUP(A771,'[1]2025年发货标准产品透视表'!A:AD,29,FALSE)</f>
        <v>50</v>
      </c>
      <c r="J771" s="2">
        <f>VLOOKUP(A771,'[1]2025年发货标准产品透视表'!A:AD,30,FALSE)</f>
        <v>1</v>
      </c>
      <c r="K771" s="2" t="str">
        <f>VLOOKUP(A771,'[1]2025年发货标准产品透视表'!A:D,4,FALSE)</f>
        <v>ml</v>
      </c>
      <c r="L771" s="30"/>
      <c r="M771" s="30">
        <f t="shared" si="5"/>
        <v>0</v>
      </c>
      <c r="N771" s="30" t="s">
        <v>975</v>
      </c>
      <c r="Q771" s="2"/>
    </row>
    <row r="772" spans="1:22" x14ac:dyDescent="0.25">
      <c r="A772" s="23" t="s">
        <v>1675</v>
      </c>
      <c r="B772" t="s">
        <v>1668</v>
      </c>
      <c r="C772" t="s">
        <v>1676</v>
      </c>
      <c r="D772" t="s">
        <v>1651</v>
      </c>
      <c r="F772" s="2">
        <v>1</v>
      </c>
      <c r="G772" s="2">
        <f>VLOOKUP(A772,'[1]2025年发货标准产品透视表'!A:AF,31,FALSE)</f>
        <v>95</v>
      </c>
      <c r="H772" s="2">
        <f>VLOOKUP(A772,'[1]2025年发货标准产品透视表'!A:AF,32,FALSE)</f>
        <v>4</v>
      </c>
      <c r="I772" s="2">
        <f>VLOOKUP(A772,'[1]2025年发货标准产品透视表'!A:AD,29,FALSE)</f>
        <v>145</v>
      </c>
      <c r="J772" s="2">
        <f>VLOOKUP(A772,'[1]2025年发货标准产品透视表'!A:AD,30,FALSE)</f>
        <v>5</v>
      </c>
      <c r="K772" s="2" t="str">
        <f>VLOOKUP(A772,'[1]2025年发货标准产品透视表'!A:D,4,FALSE)</f>
        <v>ml</v>
      </c>
      <c r="L772" s="30">
        <f>I772/F772</f>
        <v>145</v>
      </c>
      <c r="M772" s="30">
        <f t="shared" si="5"/>
        <v>220</v>
      </c>
      <c r="N772" s="30" t="s">
        <v>975</v>
      </c>
      <c r="Q772" s="2"/>
      <c r="R772" t="s">
        <v>49</v>
      </c>
      <c r="S772" t="s">
        <v>1652</v>
      </c>
      <c r="U772" s="31"/>
      <c r="V772" s="31"/>
    </row>
    <row r="773" spans="1:22" x14ac:dyDescent="0.25">
      <c r="A773" s="23" t="s">
        <v>1677</v>
      </c>
      <c r="B773" t="s">
        <v>1668</v>
      </c>
      <c r="C773" t="s">
        <v>1678</v>
      </c>
      <c r="D773" t="s">
        <v>1678</v>
      </c>
      <c r="E773" s="38" t="s">
        <v>1679</v>
      </c>
      <c r="F773" s="2" t="s">
        <v>1013</v>
      </c>
      <c r="G773" s="2">
        <f>VLOOKUP(A773,'[1]2025年发货标准产品透视表'!A:AF,31,FALSE)</f>
        <v>6.5</v>
      </c>
      <c r="H773" s="2">
        <f>VLOOKUP(A773,'[1]2025年发货标准产品透视表'!A:AF,32,FALSE)</f>
        <v>2</v>
      </c>
      <c r="I773" s="2">
        <f>VLOOKUP(A773,'[1]2025年发货标准产品透视表'!A:AD,29,FALSE)</f>
        <v>10.5</v>
      </c>
      <c r="J773" s="2">
        <f>VLOOKUP(A773,'[1]2025年发货标准产品透视表'!A:AD,30,FALSE)</f>
        <v>3</v>
      </c>
      <c r="K773" s="2" t="str">
        <f>VLOOKUP(A773,'[1]2025年发货标准产品透视表'!A:D,4,FALSE)</f>
        <v>ml</v>
      </c>
      <c r="L773" s="30"/>
      <c r="M773" s="30">
        <f t="shared" si="5"/>
        <v>0</v>
      </c>
      <c r="N773" s="30" t="s">
        <v>975</v>
      </c>
      <c r="Q773" s="2"/>
    </row>
    <row r="774" spans="1:22" x14ac:dyDescent="0.25">
      <c r="A774" s="23" t="s">
        <v>1680</v>
      </c>
      <c r="B774" t="s">
        <v>1668</v>
      </c>
      <c r="C774" t="s">
        <v>1669</v>
      </c>
      <c r="D774" t="s">
        <v>1681</v>
      </c>
      <c r="F774" s="2">
        <v>1</v>
      </c>
      <c r="G774" s="2">
        <f>VLOOKUP(A774,'[1]2025年发货标准产品透视表'!A:AF,31,FALSE)</f>
        <v>3</v>
      </c>
      <c r="H774" s="2">
        <f>VLOOKUP(A774,'[1]2025年发货标准产品透视表'!A:AF,32,FALSE)</f>
        <v>1</v>
      </c>
      <c r="I774" s="2">
        <f>VLOOKUP(A774,'[1]2025年发货标准产品透视表'!A:AD,29,FALSE)</f>
        <v>3</v>
      </c>
      <c r="J774" s="2">
        <f>VLOOKUP(A774,'[1]2025年发货标准产品透视表'!A:AD,30,FALSE)</f>
        <v>1</v>
      </c>
      <c r="K774" s="2" t="str">
        <f>VLOOKUP(A774,'[1]2025年发货标准产品透视表'!A:D,4,FALSE)</f>
        <v>ml</v>
      </c>
      <c r="L774" s="30"/>
      <c r="M774" s="30">
        <f t="shared" si="5"/>
        <v>0</v>
      </c>
      <c r="N774" s="30" t="s">
        <v>975</v>
      </c>
      <c r="Q774" s="2"/>
    </row>
    <row r="775" spans="1:22" x14ac:dyDescent="0.25">
      <c r="A775" s="23" t="s">
        <v>1682</v>
      </c>
      <c r="B775" t="s">
        <v>1683</v>
      </c>
      <c r="C775" t="s">
        <v>1684</v>
      </c>
      <c r="D775" t="s">
        <v>1684</v>
      </c>
      <c r="G775" s="2">
        <f>VLOOKUP(A775,'[1]2025年发货标准产品透视表'!A:AF,31,FALSE)</f>
        <v>0</v>
      </c>
      <c r="H775" s="2">
        <f>VLOOKUP(A775,'[1]2025年发货标准产品透视表'!A:AF,32,FALSE)</f>
        <v>0</v>
      </c>
      <c r="I775" s="2">
        <f>VLOOKUP(A775,'[1]2025年发货标准产品透视表'!A:AD,29,FALSE)</f>
        <v>4</v>
      </c>
      <c r="J775" s="2">
        <f>VLOOKUP(A775,'[1]2025年发货标准产品透视表'!A:AD,30,FALSE)</f>
        <v>1</v>
      </c>
      <c r="K775" s="2" t="str">
        <f>VLOOKUP(A775,'[1]2025年发货标准产品透视表'!A:D,4,FALSE)</f>
        <v>ml</v>
      </c>
      <c r="L775"/>
      <c r="M775"/>
      <c r="O775"/>
      <c r="P775"/>
      <c r="Q775" s="2"/>
    </row>
    <row r="776" spans="1:22" x14ac:dyDescent="0.25">
      <c r="A776" s="23" t="s">
        <v>1685</v>
      </c>
      <c r="B776" t="s">
        <v>1686</v>
      </c>
      <c r="C776" t="s">
        <v>1687</v>
      </c>
      <c r="D776" t="s">
        <v>1687</v>
      </c>
      <c r="E776" t="s">
        <v>1388</v>
      </c>
      <c r="F776" s="2">
        <v>1</v>
      </c>
      <c r="G776" s="2">
        <f>VLOOKUP(A776,'[1]2025年发货标准产品透视表'!A:AF,31,FALSE)</f>
        <v>12</v>
      </c>
      <c r="H776" s="2">
        <f>VLOOKUP(A776,'[1]2025年发货标准产品透视表'!A:AF,32,FALSE)</f>
        <v>2</v>
      </c>
      <c r="I776" s="2">
        <f>VLOOKUP(A776,'[1]2025年发货标准产品透视表'!A:AD,29,FALSE)</f>
        <v>24</v>
      </c>
      <c r="J776" s="2">
        <f>VLOOKUP(A776,'[1]2025年发货标准产品透视表'!A:AD,30,FALSE)</f>
        <v>5</v>
      </c>
      <c r="K776" s="2" t="str">
        <f>VLOOKUP(A776,'[1]2025年发货标准产品透视表'!A:D,4,FALSE)</f>
        <v>ml</v>
      </c>
      <c r="L776" s="30">
        <f>I776/F776</f>
        <v>24</v>
      </c>
      <c r="M776" s="36">
        <v>350</v>
      </c>
      <c r="N776" s="30" t="s">
        <v>975</v>
      </c>
      <c r="Q776" s="2"/>
      <c r="R776" t="s">
        <v>49</v>
      </c>
      <c r="S776" t="s">
        <v>1688</v>
      </c>
      <c r="U776" s="31"/>
      <c r="V776" s="31"/>
    </row>
    <row r="777" spans="1:22" x14ac:dyDescent="0.25">
      <c r="A777" s="23" t="s">
        <v>1689</v>
      </c>
      <c r="B777" t="s">
        <v>1686</v>
      </c>
      <c r="C777" t="s">
        <v>1687</v>
      </c>
      <c r="D777" t="s">
        <v>1687</v>
      </c>
      <c r="F777" s="2">
        <v>10</v>
      </c>
      <c r="G777" s="2">
        <f>VLOOKUP(A777,'[1]2025年发货标准产品透视表'!A:AF,31,FALSE)</f>
        <v>20</v>
      </c>
      <c r="H777" s="2">
        <f>VLOOKUP(A777,'[1]2025年发货标准产品透视表'!A:AF,32,FALSE)</f>
        <v>1</v>
      </c>
      <c r="I777" s="2">
        <f>VLOOKUP(A777,'[1]2025年发货标准产品透视表'!A:AD,29,FALSE)</f>
        <v>20</v>
      </c>
      <c r="J777" s="2">
        <f>VLOOKUP(A777,'[1]2025年发货标准产品透视表'!A:AD,30,FALSE)</f>
        <v>1</v>
      </c>
      <c r="K777" s="2" t="str">
        <f>VLOOKUP(A777,'[1]2025年发货标准产品透视表'!A:D,4,FALSE)</f>
        <v>ml</v>
      </c>
      <c r="L777" s="30">
        <f>I777/F777</f>
        <v>2</v>
      </c>
      <c r="M777" s="30">
        <f>CEILING(L777*1.5,10)</f>
        <v>10</v>
      </c>
      <c r="N777" s="30" t="s">
        <v>975</v>
      </c>
      <c r="Q777" s="2"/>
      <c r="R777" t="s">
        <v>49</v>
      </c>
      <c r="S777" t="s">
        <v>1688</v>
      </c>
      <c r="U777" s="31"/>
      <c r="V777" s="31"/>
    </row>
    <row r="778" spans="1:22" x14ac:dyDescent="0.25">
      <c r="A778" s="23" t="s">
        <v>1690</v>
      </c>
      <c r="B778" t="s">
        <v>1650</v>
      </c>
      <c r="C778" t="s">
        <v>1691</v>
      </c>
      <c r="D778" t="s">
        <v>1651</v>
      </c>
      <c r="F778" s="2">
        <v>0.2</v>
      </c>
      <c r="G778" s="2">
        <f>VLOOKUP(A778,'[1]2025年发货标准产品透视表'!A:AF,31,FALSE)</f>
        <v>60</v>
      </c>
      <c r="H778" s="2">
        <f>VLOOKUP(A778,'[1]2025年发货标准产品透视表'!A:AF,32,FALSE)</f>
        <v>1</v>
      </c>
      <c r="I778" s="2">
        <f>VLOOKUP(A778,'[1]2025年发货标准产品透视表'!A:AD,29,FALSE)</f>
        <v>60</v>
      </c>
      <c r="J778" s="2">
        <f>VLOOKUP(A778,'[1]2025年发货标准产品透视表'!A:AD,30,FALSE)</f>
        <v>1</v>
      </c>
      <c r="K778" s="2" t="str">
        <f>VLOOKUP(A778,'[1]2025年发货标准产品透视表'!A:D,4,FALSE)</f>
        <v>ml</v>
      </c>
      <c r="L778" s="44">
        <f>I778/F778</f>
        <v>300</v>
      </c>
      <c r="M778" s="44">
        <f>CEILING(L778*1.5,10)</f>
        <v>450</v>
      </c>
      <c r="N778" s="44" t="s">
        <v>975</v>
      </c>
      <c r="Q778" s="2"/>
      <c r="R778" t="s">
        <v>49</v>
      </c>
      <c r="S778" t="s">
        <v>1652</v>
      </c>
      <c r="U778" s="31"/>
      <c r="V778" s="31"/>
    </row>
    <row r="779" spans="1:22" x14ac:dyDescent="0.25">
      <c r="A779" s="23" t="s">
        <v>1692</v>
      </c>
      <c r="B779" t="s">
        <v>1638</v>
      </c>
      <c r="C779" t="s">
        <v>1693</v>
      </c>
      <c r="D779" t="s">
        <v>1694</v>
      </c>
      <c r="F779" s="2">
        <v>1</v>
      </c>
      <c r="G779" s="2">
        <f>VLOOKUP(A779,'[1]2025年发货标准产品透视表'!A:AF,31,FALSE)</f>
        <v>1.88</v>
      </c>
      <c r="H779" s="2">
        <f>VLOOKUP(A779,'[1]2025年发货标准产品透视表'!A:AF,32,FALSE)</f>
        <v>2</v>
      </c>
      <c r="I779" s="2">
        <f>VLOOKUP(A779,'[1]2025年发货标准产品透视表'!A:AD,29,FALSE)</f>
        <v>1.88</v>
      </c>
      <c r="J779" s="2">
        <f>VLOOKUP(A779,'[1]2025年发货标准产品透视表'!A:AD,30,FALSE)</f>
        <v>2</v>
      </c>
      <c r="K779" s="2" t="str">
        <f>VLOOKUP(A779,'[1]2025年发货标准产品透视表'!A:D,4,FALSE)</f>
        <v>ml</v>
      </c>
      <c r="L779" s="30">
        <f>I779/F779</f>
        <v>1.88</v>
      </c>
      <c r="M779" s="30">
        <f>CEILING(L779*1.5,10)</f>
        <v>10</v>
      </c>
      <c r="N779" s="30" t="s">
        <v>975</v>
      </c>
      <c r="Q779" s="2"/>
      <c r="R779" t="s">
        <v>49</v>
      </c>
      <c r="S779" t="s">
        <v>1640</v>
      </c>
      <c r="U779" s="31"/>
      <c r="V779" s="31"/>
    </row>
    <row r="780" spans="1:22" x14ac:dyDescent="0.25">
      <c r="A780" s="23" t="s">
        <v>1695</v>
      </c>
      <c r="B780" t="s">
        <v>1638</v>
      </c>
      <c r="C780" t="s">
        <v>1693</v>
      </c>
      <c r="D780" t="s">
        <v>1694</v>
      </c>
      <c r="E780" s="38" t="s">
        <v>1696</v>
      </c>
      <c r="F780" s="2" t="s">
        <v>1013</v>
      </c>
      <c r="G780" s="2">
        <f>VLOOKUP(A780,'[1]2025年发货标准产品透视表'!A:AF,31,FALSE)</f>
        <v>9</v>
      </c>
      <c r="H780" s="2">
        <f>VLOOKUP(A780,'[1]2025年发货标准产品透视表'!A:AF,32,FALSE)</f>
        <v>1</v>
      </c>
      <c r="I780" s="2">
        <f>VLOOKUP(A780,'[1]2025年发货标准产品透视表'!A:AD,29,FALSE)</f>
        <v>34</v>
      </c>
      <c r="J780" s="2">
        <f>VLOOKUP(A780,'[1]2025年发货标准产品透视表'!A:AD,30,FALSE)</f>
        <v>3</v>
      </c>
      <c r="K780" s="2" t="str">
        <f>VLOOKUP(A780,'[1]2025年发货标准产品透视表'!A:D,4,FALSE)</f>
        <v>ml</v>
      </c>
      <c r="L780" s="30"/>
      <c r="M780" s="30">
        <f>CEILING(L780*1.5,10)</f>
        <v>0</v>
      </c>
      <c r="N780" s="30" t="s">
        <v>975</v>
      </c>
      <c r="Q780" s="2"/>
    </row>
    <row r="781" spans="1:22" x14ac:dyDescent="0.25">
      <c r="A781" s="28" t="s">
        <v>1697</v>
      </c>
      <c r="B781" s="29" t="s">
        <v>1638</v>
      </c>
      <c r="C781" s="29" t="s">
        <v>1693</v>
      </c>
      <c r="D781" s="29" t="s">
        <v>1694</v>
      </c>
      <c r="E781" s="29"/>
      <c r="F781" s="32">
        <v>15</v>
      </c>
      <c r="G781" s="2">
        <f>VLOOKUP(A781,'[1]2025年发货标准产品透视表'!A:AF,31,FALSE)</f>
        <v>15</v>
      </c>
      <c r="H781" s="2">
        <f>VLOOKUP(A781,'[1]2025年发货标准产品透视表'!A:AF,32,FALSE)</f>
        <v>1</v>
      </c>
      <c r="I781" s="2">
        <f>VLOOKUP(A781,'[1]2025年发货标准产品透视表'!A:AD,29,FALSE)</f>
        <v>15</v>
      </c>
      <c r="J781" s="2">
        <f>VLOOKUP(A781,'[1]2025年发货标准产品透视表'!A:AD,30,FALSE)</f>
        <v>1</v>
      </c>
      <c r="K781" s="2" t="str">
        <f>VLOOKUP(A781,'[1]2025年发货标准产品透视表'!A:D,4,FALSE)</f>
        <v>ml</v>
      </c>
      <c r="L781" s="30">
        <f>I781/F781</f>
        <v>1</v>
      </c>
      <c r="M781" s="30">
        <f>CEILING(L781*1.5,10)</f>
        <v>10</v>
      </c>
      <c r="N781" s="30" t="s">
        <v>975</v>
      </c>
      <c r="Q781" s="2"/>
      <c r="R781" t="s">
        <v>49</v>
      </c>
      <c r="S781" t="s">
        <v>1640</v>
      </c>
      <c r="U781" s="31"/>
      <c r="V781" s="31"/>
    </row>
    <row r="782" spans="1:22" x14ac:dyDescent="0.25">
      <c r="A782" s="23" t="s">
        <v>1698</v>
      </c>
      <c r="B782" t="s">
        <v>1699</v>
      </c>
      <c r="C782" t="s">
        <v>1700</v>
      </c>
      <c r="D782" t="s">
        <v>1700</v>
      </c>
      <c r="E782" t="s">
        <v>1031</v>
      </c>
      <c r="F782" s="2">
        <v>10</v>
      </c>
      <c r="G782" s="2">
        <f>VLOOKUP(A782,'[1]2025年发货标准产品透视表'!A:AF,31,FALSE)</f>
        <v>0</v>
      </c>
      <c r="H782" s="2">
        <f>VLOOKUP(A782,'[1]2025年发货标准产品透视表'!A:AF,32,FALSE)</f>
        <v>0</v>
      </c>
      <c r="I782" s="2">
        <f>VLOOKUP(A782,'[1]2025年发货标准产品透视表'!A:AD,29,FALSE)</f>
        <v>90</v>
      </c>
      <c r="J782" s="2">
        <f>VLOOKUP(A782,'[1]2025年发货标准产品透视表'!A:AD,30,FALSE)</f>
        <v>2</v>
      </c>
      <c r="K782" s="2" t="str">
        <f>VLOOKUP(A782,'[1]2025年发货标准产品透视表'!A:D,4,FALSE)</f>
        <v>ml</v>
      </c>
      <c r="L782" s="37"/>
      <c r="M782" s="37"/>
      <c r="N782" s="30"/>
      <c r="O782"/>
      <c r="P782"/>
      <c r="Q782" s="2"/>
    </row>
    <row r="783" spans="1:22" x14ac:dyDescent="0.25">
      <c r="A783" s="23" t="s">
        <v>1701</v>
      </c>
      <c r="B783" t="s">
        <v>1702</v>
      </c>
      <c r="C783" t="s">
        <v>1703</v>
      </c>
      <c r="D783" t="s">
        <v>1703</v>
      </c>
      <c r="E783" t="s">
        <v>1704</v>
      </c>
      <c r="F783" s="2">
        <v>0.15</v>
      </c>
      <c r="G783" s="2">
        <f>VLOOKUP(A783,'[1]2025年发货标准产品透视表'!A:AF,31,FALSE)</f>
        <v>3</v>
      </c>
      <c r="H783" s="2">
        <f>VLOOKUP(A783,'[1]2025年发货标准产品透视表'!A:AF,32,FALSE)</f>
        <v>2</v>
      </c>
      <c r="I783" s="2">
        <f>VLOOKUP(A783,'[1]2025年发货标准产品透视表'!A:AD,29,FALSE)</f>
        <v>1.35</v>
      </c>
      <c r="J783" s="2">
        <f>VLOOKUP(A783,'[1]2025年发货标准产品透视表'!A:AD,30,FALSE)</f>
        <v>5</v>
      </c>
      <c r="K783" s="2" t="str">
        <f>VLOOKUP(A783,'[1]2025年发货标准产品透视表'!A:D,4,FALSE)</f>
        <v>ml</v>
      </c>
      <c r="L783" s="37"/>
      <c r="M783" s="37"/>
      <c r="N783" s="30"/>
      <c r="O783"/>
      <c r="P783"/>
      <c r="Q783" s="2"/>
    </row>
    <row r="784" spans="1:22" x14ac:dyDescent="0.25">
      <c r="A784" s="23" t="s">
        <v>1705</v>
      </c>
      <c r="B784" t="s">
        <v>1702</v>
      </c>
      <c r="C784" t="s">
        <v>1703</v>
      </c>
      <c r="D784" t="s">
        <v>1703</v>
      </c>
      <c r="E784" t="s">
        <v>1393</v>
      </c>
      <c r="F784" s="2">
        <v>50</v>
      </c>
      <c r="G784" s="2">
        <f>VLOOKUP(A784,'[1]2025年发货标准产品透视表'!A:AF,31,FALSE)</f>
        <v>1</v>
      </c>
      <c r="H784" s="2">
        <f>VLOOKUP(A784,'[1]2025年发货标准产品透视表'!A:AF,32,FALSE)</f>
        <v>1</v>
      </c>
      <c r="I784" s="2">
        <f>VLOOKUP(A784,'[1]2025年发货标准产品透视表'!A:AD,29,FALSE)</f>
        <v>275</v>
      </c>
      <c r="J784" s="2">
        <f>VLOOKUP(A784,'[1]2025年发货标准产品透视表'!A:AD,30,FALSE)</f>
        <v>4</v>
      </c>
      <c r="K784" s="2" t="str">
        <f>VLOOKUP(A784,'[1]2025年发货标准产品透视表'!A:D,4,FALSE)</f>
        <v>ml</v>
      </c>
      <c r="L784" s="37"/>
      <c r="M784" s="37"/>
      <c r="N784" s="30"/>
      <c r="O784"/>
      <c r="P784"/>
      <c r="Q784" s="2"/>
    </row>
    <row r="785" spans="1:17" x14ac:dyDescent="0.25">
      <c r="A785" s="23" t="s">
        <v>1706</v>
      </c>
      <c r="B785" t="s">
        <v>1702</v>
      </c>
      <c r="C785" t="s">
        <v>1703</v>
      </c>
      <c r="D785" t="s">
        <v>1703</v>
      </c>
      <c r="E785" t="s">
        <v>984</v>
      </c>
      <c r="F785" s="2">
        <v>1</v>
      </c>
      <c r="G785" s="2">
        <f>VLOOKUP(A785,'[1]2025年发货标准产品透视表'!A:AF,31,FALSE)</f>
        <v>10.199999999999999</v>
      </c>
      <c r="H785" s="2">
        <f>VLOOKUP(A785,'[1]2025年发货标准产品透视表'!A:AF,32,FALSE)</f>
        <v>3</v>
      </c>
      <c r="I785" s="2">
        <f>VLOOKUP(A785,'[1]2025年发货标准产品透视表'!A:AD,29,FALSE)</f>
        <v>24.1</v>
      </c>
      <c r="J785" s="2">
        <f>VLOOKUP(A785,'[1]2025年发货标准产品透视表'!A:AD,30,FALSE)</f>
        <v>8</v>
      </c>
      <c r="K785" s="2" t="str">
        <f>VLOOKUP(A785,'[1]2025年发货标准产品透视表'!A:D,4,FALSE)</f>
        <v>ml</v>
      </c>
      <c r="L785" s="37"/>
      <c r="M785" s="37"/>
      <c r="N785" s="30"/>
      <c r="O785"/>
      <c r="P785"/>
      <c r="Q785" s="2"/>
    </row>
    <row r="786" spans="1:17" x14ac:dyDescent="0.25">
      <c r="A786" s="23" t="s">
        <v>1707</v>
      </c>
      <c r="B786" t="s">
        <v>1702</v>
      </c>
      <c r="C786" t="s">
        <v>1703</v>
      </c>
      <c r="D786" t="s">
        <v>1703</v>
      </c>
      <c r="E786" t="s">
        <v>987</v>
      </c>
      <c r="F786" s="2">
        <v>5</v>
      </c>
      <c r="G786" s="2">
        <f>VLOOKUP(A786,'[1]2025年发货标准产品透视表'!A:AF,31,FALSE)</f>
        <v>5</v>
      </c>
      <c r="H786" s="2">
        <f>VLOOKUP(A786,'[1]2025年发货标准产品透视表'!A:AF,32,FALSE)</f>
        <v>1</v>
      </c>
      <c r="I786" s="2">
        <f>VLOOKUP(A786,'[1]2025年发货标准产品透视表'!A:AD,29,FALSE)</f>
        <v>25</v>
      </c>
      <c r="J786" s="2">
        <f>VLOOKUP(A786,'[1]2025年发货标准产品透视表'!A:AD,30,FALSE)</f>
        <v>1</v>
      </c>
      <c r="K786" s="2" t="str">
        <f>VLOOKUP(A786,'[1]2025年发货标准产品透视表'!A:D,4,FALSE)</f>
        <v>ml</v>
      </c>
      <c r="L786" s="37"/>
      <c r="M786" s="37"/>
      <c r="N786" s="30"/>
      <c r="O786"/>
      <c r="P786"/>
      <c r="Q786" s="2"/>
    </row>
    <row r="787" spans="1:17" x14ac:dyDescent="0.25">
      <c r="A787" s="23" t="s">
        <v>1708</v>
      </c>
      <c r="B787" t="s">
        <v>1702</v>
      </c>
      <c r="C787" t="s">
        <v>1703</v>
      </c>
      <c r="D787" t="s">
        <v>1703</v>
      </c>
      <c r="E787" t="s">
        <v>1031</v>
      </c>
      <c r="F787" s="2">
        <v>10</v>
      </c>
      <c r="G787" s="2">
        <f>VLOOKUP(A787,'[1]2025年发货标准产品透视表'!A:AF,31,FALSE)</f>
        <v>2</v>
      </c>
      <c r="H787" s="2">
        <f>VLOOKUP(A787,'[1]2025年发货标准产品透视表'!A:AF,32,FALSE)</f>
        <v>1</v>
      </c>
      <c r="I787" s="2">
        <f>VLOOKUP(A787,'[1]2025年发货标准产品透视表'!A:AD,29,FALSE)</f>
        <v>20</v>
      </c>
      <c r="J787" s="2">
        <f>VLOOKUP(A787,'[1]2025年发货标准产品透视表'!A:AD,30,FALSE)</f>
        <v>1</v>
      </c>
      <c r="K787" s="2" t="str">
        <f>VLOOKUP(A787,'[1]2025年发货标准产品透视表'!A:D,4,FALSE)</f>
        <v>ml</v>
      </c>
      <c r="L787" s="37"/>
      <c r="M787" s="37"/>
      <c r="N787" s="30"/>
      <c r="O787"/>
      <c r="P787"/>
      <c r="Q787" s="2"/>
    </row>
    <row r="788" spans="1:17" x14ac:dyDescent="0.25">
      <c r="A788" s="23" t="s">
        <v>1709</v>
      </c>
      <c r="B788" t="s">
        <v>1702</v>
      </c>
      <c r="C788" t="s">
        <v>1703</v>
      </c>
      <c r="D788" t="s">
        <v>1703</v>
      </c>
      <c r="G788" s="2">
        <f>VLOOKUP(A788,'[1]2025年发货标准产品透视表'!A:AF,31,FALSE)</f>
        <v>25</v>
      </c>
      <c r="H788" s="2">
        <f>VLOOKUP(A788,'[1]2025年发货标准产品透视表'!A:AF,32,FALSE)</f>
        <v>1</v>
      </c>
      <c r="I788" s="2">
        <f>VLOOKUP(A788,'[1]2025年发货标准产品透视表'!A:AD,29,FALSE)</f>
        <v>25</v>
      </c>
      <c r="J788" s="2">
        <f>VLOOKUP(A788,'[1]2025年发货标准产品透视表'!A:AD,30,FALSE)</f>
        <v>1</v>
      </c>
      <c r="K788" s="2" t="str">
        <f>VLOOKUP(A788,'[1]2025年发货标准产品透视表'!A:D,4,FALSE)</f>
        <v>ml</v>
      </c>
      <c r="L788" s="37"/>
      <c r="M788" s="37"/>
      <c r="N788" s="30"/>
      <c r="O788"/>
      <c r="P788"/>
      <c r="Q788" s="2"/>
    </row>
    <row r="789" spans="1:17" x14ac:dyDescent="0.25">
      <c r="A789" s="23" t="s">
        <v>1710</v>
      </c>
      <c r="B789" t="s">
        <v>1711</v>
      </c>
      <c r="C789" t="s">
        <v>1712</v>
      </c>
      <c r="D789" t="s">
        <v>1712</v>
      </c>
      <c r="E789" t="s">
        <v>984</v>
      </c>
      <c r="F789" s="2">
        <v>1</v>
      </c>
      <c r="G789" s="2">
        <f>VLOOKUP(A789,'[1]2025年发货标准产品透视表'!A:AF,31,FALSE)</f>
        <v>60</v>
      </c>
      <c r="H789" s="2">
        <f>VLOOKUP(A789,'[1]2025年发货标准产品透视表'!A:AF,32,FALSE)</f>
        <v>3</v>
      </c>
      <c r="I789" s="2">
        <f>VLOOKUP(A789,'[1]2025年发货标准产品透视表'!A:AD,29,FALSE)</f>
        <v>60</v>
      </c>
      <c r="J789" s="2">
        <f>VLOOKUP(A789,'[1]2025年发货标准产品透视表'!A:AD,30,FALSE)</f>
        <v>3</v>
      </c>
      <c r="K789" s="2" t="str">
        <f>VLOOKUP(A789,'[1]2025年发货标准产品透视表'!A:D,4,FALSE)</f>
        <v>ml</v>
      </c>
      <c r="L789" s="37"/>
      <c r="M789" s="37"/>
      <c r="N789" s="30"/>
      <c r="O789"/>
      <c r="P789"/>
      <c r="Q789" s="2"/>
    </row>
    <row r="790" spans="1:17" x14ac:dyDescent="0.25">
      <c r="A790" s="23" t="s">
        <v>1713</v>
      </c>
      <c r="B790" t="s">
        <v>1711</v>
      </c>
      <c r="C790" t="s">
        <v>1712</v>
      </c>
      <c r="D790" t="s">
        <v>1712</v>
      </c>
      <c r="E790" t="s">
        <v>987</v>
      </c>
      <c r="F790" s="2">
        <v>5</v>
      </c>
      <c r="G790" s="2">
        <f>VLOOKUP(A790,'[1]2025年发货标准产品透视表'!A:AF,31,FALSE)</f>
        <v>6.56</v>
      </c>
      <c r="H790" s="2">
        <f>VLOOKUP(A790,'[1]2025年发货标准产品透视表'!A:AF,32,FALSE)</f>
        <v>3</v>
      </c>
      <c r="I790" s="2">
        <f>VLOOKUP(A790,'[1]2025年发货标准产品透视表'!A:AD,29,FALSE)</f>
        <v>32.799999999999997</v>
      </c>
      <c r="J790" s="2">
        <f>VLOOKUP(A790,'[1]2025年发货标准产品透视表'!A:AD,30,FALSE)</f>
        <v>3</v>
      </c>
      <c r="K790" s="2" t="str">
        <f>VLOOKUP(A790,'[1]2025年发货标准产品透视表'!A:D,4,FALSE)</f>
        <v>ml</v>
      </c>
      <c r="L790" s="37"/>
      <c r="M790" s="37"/>
      <c r="N790" s="30"/>
      <c r="O790"/>
      <c r="P790"/>
      <c r="Q790" s="2"/>
    </row>
    <row r="791" spans="1:17" x14ac:dyDescent="0.25">
      <c r="A791" s="23" t="s">
        <v>1714</v>
      </c>
      <c r="B791" t="s">
        <v>1711</v>
      </c>
      <c r="C791" t="s">
        <v>1712</v>
      </c>
      <c r="D791" t="s">
        <v>1712</v>
      </c>
      <c r="E791" t="s">
        <v>1031</v>
      </c>
      <c r="F791" s="2">
        <v>10</v>
      </c>
      <c r="G791" s="2">
        <f>VLOOKUP(A791,'[1]2025年发货标准产品透视表'!A:AF,31,FALSE)</f>
        <v>5</v>
      </c>
      <c r="H791" s="2">
        <f>VLOOKUP(A791,'[1]2025年发货标准产品透视表'!A:AF,32,FALSE)</f>
        <v>1</v>
      </c>
      <c r="I791" s="2">
        <f>VLOOKUP(A791,'[1]2025年发货标准产品透视表'!A:AD,29,FALSE)</f>
        <v>108</v>
      </c>
      <c r="J791" s="2">
        <f>VLOOKUP(A791,'[1]2025年发货标准产品透视表'!A:AD,30,FALSE)</f>
        <v>4</v>
      </c>
      <c r="K791" s="2" t="str">
        <f>VLOOKUP(A791,'[1]2025年发货标准产品透视表'!A:D,4,FALSE)</f>
        <v>ml</v>
      </c>
      <c r="L791" s="37"/>
      <c r="M791" s="37"/>
      <c r="N791" s="30"/>
      <c r="O791"/>
      <c r="P791"/>
      <c r="Q791" s="2"/>
    </row>
    <row r="792" spans="1:17" x14ac:dyDescent="0.25">
      <c r="A792" s="23" t="s">
        <v>1715</v>
      </c>
      <c r="B792" t="s">
        <v>1711</v>
      </c>
      <c r="C792" t="s">
        <v>1712</v>
      </c>
      <c r="D792" t="s">
        <v>1712</v>
      </c>
      <c r="E792" t="s">
        <v>1047</v>
      </c>
      <c r="F792" s="2">
        <v>20</v>
      </c>
      <c r="G792" s="2">
        <f>VLOOKUP(A792,'[1]2025年发货标准产品透视表'!A:AF,31,FALSE)</f>
        <v>0.6</v>
      </c>
      <c r="H792" s="2">
        <f>VLOOKUP(A792,'[1]2025年发货标准产品透视表'!A:AF,32,FALSE)</f>
        <v>1</v>
      </c>
      <c r="I792" s="2">
        <f>VLOOKUP(A792,'[1]2025年发货标准产品透视表'!A:AD,29,FALSE)</f>
        <v>12</v>
      </c>
      <c r="J792" s="2">
        <f>VLOOKUP(A792,'[1]2025年发货标准产品透视表'!A:AD,30,FALSE)</f>
        <v>1</v>
      </c>
      <c r="K792" s="2" t="str">
        <f>VLOOKUP(A792,'[1]2025年发货标准产品透视表'!A:D,4,FALSE)</f>
        <v>ml</v>
      </c>
      <c r="L792" s="37"/>
      <c r="M792" s="37"/>
      <c r="N792" s="30"/>
      <c r="O792"/>
      <c r="P792"/>
      <c r="Q792" s="2"/>
    </row>
    <row r="793" spans="1:17" x14ac:dyDescent="0.25">
      <c r="A793" s="23" t="s">
        <v>1716</v>
      </c>
      <c r="B793" t="s">
        <v>1711</v>
      </c>
      <c r="C793" t="s">
        <v>1712</v>
      </c>
      <c r="D793" t="s">
        <v>1712</v>
      </c>
      <c r="E793" t="s">
        <v>1211</v>
      </c>
      <c r="F793" s="2">
        <v>100</v>
      </c>
      <c r="G793" s="2">
        <f>VLOOKUP(A793,'[1]2025年发货标准产品透视表'!A:AF,31,FALSE)</f>
        <v>0.78</v>
      </c>
      <c r="H793" s="2">
        <f>VLOOKUP(A793,'[1]2025年发货标准产品透视表'!A:AF,32,FALSE)</f>
        <v>1</v>
      </c>
      <c r="I793" s="2">
        <f>VLOOKUP(A793,'[1]2025年发货标准产品透视表'!A:AD,29,FALSE)</f>
        <v>293</v>
      </c>
      <c r="J793" s="2">
        <f>VLOOKUP(A793,'[1]2025年发货标准产品透视表'!A:AD,30,FALSE)</f>
        <v>3</v>
      </c>
      <c r="K793" s="2" t="str">
        <f>VLOOKUP(A793,'[1]2025年发货标准产品透视表'!A:D,4,FALSE)</f>
        <v>ml</v>
      </c>
      <c r="L793" s="37"/>
      <c r="M793" s="37"/>
      <c r="N793" s="30"/>
      <c r="O793"/>
      <c r="P793"/>
      <c r="Q793" s="2"/>
    </row>
    <row r="794" spans="1:17" x14ac:dyDescent="0.25">
      <c r="A794" s="23" t="s">
        <v>1717</v>
      </c>
      <c r="B794" t="s">
        <v>1711</v>
      </c>
      <c r="C794" t="s">
        <v>1712</v>
      </c>
      <c r="D794" t="s">
        <v>1712</v>
      </c>
      <c r="E794" t="s">
        <v>1718</v>
      </c>
      <c r="F794" s="2">
        <v>200</v>
      </c>
      <c r="G794" s="2">
        <f>VLOOKUP(A794,'[1]2025年发货标准产品透视表'!A:AF,31,FALSE)</f>
        <v>0.66</v>
      </c>
      <c r="H794" s="2">
        <f>VLOOKUP(A794,'[1]2025年发货标准产品透视表'!A:AF,32,FALSE)</f>
        <v>1</v>
      </c>
      <c r="I794" s="2">
        <f>VLOOKUP(A794,'[1]2025年发货标准产品透视表'!A:AD,29,FALSE)</f>
        <v>132</v>
      </c>
      <c r="J794" s="2">
        <f>VLOOKUP(A794,'[1]2025年发货标准产品透视表'!A:AD,30,FALSE)</f>
        <v>1</v>
      </c>
      <c r="K794" s="2" t="str">
        <f>VLOOKUP(A794,'[1]2025年发货标准产品透视表'!A:D,4,FALSE)</f>
        <v>ml</v>
      </c>
      <c r="L794" s="37"/>
      <c r="M794" s="37"/>
      <c r="N794" s="30"/>
      <c r="O794"/>
      <c r="P794"/>
      <c r="Q794" s="2"/>
    </row>
    <row r="795" spans="1:17" x14ac:dyDescent="0.25">
      <c r="A795" s="23" t="s">
        <v>1719</v>
      </c>
      <c r="B795" t="s">
        <v>1720</v>
      </c>
      <c r="C795" t="s">
        <v>1712</v>
      </c>
      <c r="D795" t="s">
        <v>1712</v>
      </c>
      <c r="G795" s="2">
        <f>VLOOKUP(A795,'[1]2025年发货标准产品透视表'!A:AF,31,FALSE)</f>
        <v>3</v>
      </c>
      <c r="H795" s="2">
        <f>VLOOKUP(A795,'[1]2025年发货标准产品透视表'!A:AF,32,FALSE)</f>
        <v>1</v>
      </c>
      <c r="I795" s="2">
        <f>VLOOKUP(A795,'[1]2025年发货标准产品透视表'!A:AD,29,FALSE)</f>
        <v>3</v>
      </c>
      <c r="J795" s="2">
        <f>VLOOKUP(A795,'[1]2025年发货标准产品透视表'!A:AD,30,FALSE)</f>
        <v>1</v>
      </c>
      <c r="K795" s="2" t="str">
        <f>VLOOKUP(A795,'[1]2025年发货标准产品透视表'!A:D,4,FALSE)</f>
        <v>ml</v>
      </c>
      <c r="L795" s="37"/>
      <c r="M795" s="37"/>
      <c r="N795" s="30"/>
      <c r="O795"/>
      <c r="P795"/>
      <c r="Q795" s="2"/>
    </row>
    <row r="796" spans="1:17" x14ac:dyDescent="0.25">
      <c r="A796" s="23" t="s">
        <v>1721</v>
      </c>
      <c r="B796" t="s">
        <v>1720</v>
      </c>
      <c r="C796" t="s">
        <v>1712</v>
      </c>
      <c r="D796" t="s">
        <v>1712</v>
      </c>
      <c r="G796" s="2">
        <f>VLOOKUP(A796,'[1]2025年发货标准产品透视表'!A:AF,31,FALSE)</f>
        <v>390</v>
      </c>
      <c r="H796" s="2">
        <f>VLOOKUP(A796,'[1]2025年发货标准产品透视表'!A:AF,32,FALSE)</f>
        <v>3</v>
      </c>
      <c r="I796" s="2">
        <f>VLOOKUP(A796,'[1]2025年发货标准产品透视表'!A:AD,29,FALSE)</f>
        <v>390</v>
      </c>
      <c r="J796" s="2">
        <f>VLOOKUP(A796,'[1]2025年发货标准产品透视表'!A:AD,30,FALSE)</f>
        <v>3</v>
      </c>
      <c r="K796" s="2" t="str">
        <f>VLOOKUP(A796,'[1]2025年发货标准产品透视表'!A:D,4,FALSE)</f>
        <v>ml</v>
      </c>
      <c r="L796" s="37"/>
      <c r="M796" s="37"/>
      <c r="N796" s="30"/>
      <c r="O796"/>
      <c r="P796"/>
      <c r="Q796" s="2"/>
    </row>
    <row r="797" spans="1:17" x14ac:dyDescent="0.25">
      <c r="A797" s="23" t="s">
        <v>1722</v>
      </c>
      <c r="B797" t="s">
        <v>1723</v>
      </c>
      <c r="C797" t="s">
        <v>1724</v>
      </c>
      <c r="D797" t="s">
        <v>1724</v>
      </c>
      <c r="E797" t="s">
        <v>984</v>
      </c>
      <c r="F797" s="2">
        <v>1</v>
      </c>
      <c r="G797" s="2">
        <f>VLOOKUP(A797,'[1]2025年发货标准产品透视表'!A:AF,31,FALSE)</f>
        <v>21</v>
      </c>
      <c r="H797" s="2">
        <f>VLOOKUP(A797,'[1]2025年发货标准产品透视表'!A:AF,32,FALSE)</f>
        <v>2</v>
      </c>
      <c r="I797" s="2">
        <f>VLOOKUP(A797,'[1]2025年发货标准产品透视表'!A:AD,29,FALSE)</f>
        <v>26</v>
      </c>
      <c r="J797" s="2">
        <f>VLOOKUP(A797,'[1]2025年发货标准产品透视表'!A:AD,30,FALSE)</f>
        <v>3</v>
      </c>
      <c r="K797" s="2" t="str">
        <f>VLOOKUP(A797,'[1]2025年发货标准产品透视表'!A:D,4,FALSE)</f>
        <v>ml</v>
      </c>
      <c r="L797" s="37"/>
      <c r="M797" s="37"/>
      <c r="N797" s="30"/>
      <c r="O797"/>
      <c r="P797"/>
      <c r="Q797" s="2"/>
    </row>
    <row r="798" spans="1:17" x14ac:dyDescent="0.25">
      <c r="A798" s="23" t="s">
        <v>1725</v>
      </c>
      <c r="B798" t="s">
        <v>1723</v>
      </c>
      <c r="C798" t="s">
        <v>1724</v>
      </c>
      <c r="D798" t="s">
        <v>1724</v>
      </c>
      <c r="E798" t="s">
        <v>987</v>
      </c>
      <c r="F798" s="2">
        <v>5</v>
      </c>
      <c r="G798" s="2">
        <f>VLOOKUP(A798,'[1]2025年发货标准产品透视表'!A:AF,31,FALSE)</f>
        <v>10</v>
      </c>
      <c r="H798" s="2">
        <f>VLOOKUP(A798,'[1]2025年发货标准产品透视表'!A:AF,32,FALSE)</f>
        <v>5</v>
      </c>
      <c r="I798" s="2">
        <f>VLOOKUP(A798,'[1]2025年发货标准产品透视表'!A:AD,29,FALSE)</f>
        <v>70</v>
      </c>
      <c r="J798" s="2">
        <f>VLOOKUP(A798,'[1]2025年发货标准产品透视表'!A:AD,30,FALSE)</f>
        <v>8</v>
      </c>
      <c r="K798" s="2" t="str">
        <f>VLOOKUP(A798,'[1]2025年发货标准产品透视表'!A:D,4,FALSE)</f>
        <v>ml</v>
      </c>
      <c r="L798" s="37"/>
      <c r="M798" s="37"/>
      <c r="N798" s="30"/>
      <c r="O798"/>
      <c r="P798"/>
      <c r="Q798" s="2"/>
    </row>
    <row r="799" spans="1:17" x14ac:dyDescent="0.25">
      <c r="A799" s="23" t="s">
        <v>1726</v>
      </c>
      <c r="B799" t="s">
        <v>1723</v>
      </c>
      <c r="C799" t="s">
        <v>1724</v>
      </c>
      <c r="D799" t="s">
        <v>1724</v>
      </c>
      <c r="E799" t="s">
        <v>1393</v>
      </c>
      <c r="F799" s="2">
        <v>50</v>
      </c>
      <c r="G799" s="2">
        <f>VLOOKUP(A799,'[1]2025年发货标准产品透视表'!A:AF,31,FALSE)</f>
        <v>0</v>
      </c>
      <c r="H799" s="2">
        <f>VLOOKUP(A799,'[1]2025年发货标准产品透视表'!A:AF,32,FALSE)</f>
        <v>0</v>
      </c>
      <c r="I799" s="2">
        <f>VLOOKUP(A799,'[1]2025年发货标准产品透视表'!A:AD,29,FALSE)</f>
        <v>160</v>
      </c>
      <c r="J799" s="2">
        <f>VLOOKUP(A799,'[1]2025年发货标准产品透视表'!A:AD,30,FALSE)</f>
        <v>1</v>
      </c>
      <c r="K799" s="2" t="str">
        <f>VLOOKUP(A799,'[1]2025年发货标准产品透视表'!A:D,4,FALSE)</f>
        <v>ml</v>
      </c>
      <c r="L799" s="37"/>
      <c r="M799" s="37"/>
      <c r="N799" s="30"/>
      <c r="O799"/>
      <c r="P799"/>
      <c r="Q799" s="2"/>
    </row>
    <row r="800" spans="1:17" x14ac:dyDescent="0.25">
      <c r="A800" s="23" t="s">
        <v>1727</v>
      </c>
      <c r="B800" t="s">
        <v>1723</v>
      </c>
      <c r="C800" t="s">
        <v>1724</v>
      </c>
      <c r="D800" t="s">
        <v>1724</v>
      </c>
      <c r="E800" t="s">
        <v>1718</v>
      </c>
      <c r="F800" s="2">
        <v>200</v>
      </c>
      <c r="G800" s="2">
        <f>VLOOKUP(A800,'[1]2025年发货标准产品透视表'!A:AF,31,FALSE)</f>
        <v>0.6</v>
      </c>
      <c r="H800" s="2">
        <f>VLOOKUP(A800,'[1]2025年发货标准产品透视表'!A:AF,32,FALSE)</f>
        <v>1</v>
      </c>
      <c r="I800" s="2">
        <f>VLOOKUP(A800,'[1]2025年发货标准产品透视表'!A:AD,29,FALSE)</f>
        <v>120</v>
      </c>
      <c r="J800" s="2">
        <f>VLOOKUP(A800,'[1]2025年发货标准产品透视表'!A:AD,30,FALSE)</f>
        <v>1</v>
      </c>
      <c r="K800" s="2" t="str">
        <f>VLOOKUP(A800,'[1]2025年发货标准产品透视表'!A:D,4,FALSE)</f>
        <v>ml</v>
      </c>
      <c r="L800" s="37"/>
      <c r="M800" s="37"/>
      <c r="N800" s="30"/>
      <c r="O800"/>
      <c r="P800"/>
      <c r="Q800" s="2"/>
    </row>
    <row r="801" spans="1:18" x14ac:dyDescent="0.25">
      <c r="A801" s="23" t="s">
        <v>1728</v>
      </c>
      <c r="B801" t="s">
        <v>1729</v>
      </c>
      <c r="C801" t="s">
        <v>1730</v>
      </c>
      <c r="D801" t="s">
        <v>1730</v>
      </c>
      <c r="E801" t="s">
        <v>984</v>
      </c>
      <c r="F801" s="2">
        <v>1</v>
      </c>
      <c r="G801" s="2">
        <f>VLOOKUP(A801,'[1]2025年发货标准产品透视表'!A:AF,31,FALSE)</f>
        <v>10</v>
      </c>
      <c r="H801" s="2">
        <f>VLOOKUP(A801,'[1]2025年发货标准产品透视表'!A:AF,32,FALSE)</f>
        <v>1</v>
      </c>
      <c r="I801" s="2">
        <f>VLOOKUP(A801,'[1]2025年发货标准产品透视表'!A:AD,29,FALSE)</f>
        <v>42</v>
      </c>
      <c r="J801" s="2">
        <f>VLOOKUP(A801,'[1]2025年发货标准产品透视表'!A:AD,30,FALSE)</f>
        <v>5</v>
      </c>
      <c r="K801" s="2" t="str">
        <f>VLOOKUP(A801,'[1]2025年发货标准产品透视表'!A:D,4,FALSE)</f>
        <v>ml</v>
      </c>
      <c r="L801" s="37"/>
      <c r="M801" s="37"/>
      <c r="N801" s="30"/>
      <c r="O801"/>
      <c r="P801"/>
      <c r="Q801" s="2"/>
    </row>
    <row r="802" spans="1:18" x14ac:dyDescent="0.25">
      <c r="A802" s="23" t="s">
        <v>1731</v>
      </c>
      <c r="B802" t="s">
        <v>1729</v>
      </c>
      <c r="C802" t="s">
        <v>1730</v>
      </c>
      <c r="D802" t="s">
        <v>1730</v>
      </c>
      <c r="E802" t="s">
        <v>1732</v>
      </c>
      <c r="F802" s="2">
        <v>800</v>
      </c>
      <c r="G802" s="2">
        <f>VLOOKUP(A802,'[1]2025年发货标准产品透视表'!A:AF,31,FALSE)</f>
        <v>37</v>
      </c>
      <c r="H802" s="2">
        <f>VLOOKUP(A802,'[1]2025年发货标准产品透视表'!A:AF,32,FALSE)</f>
        <v>3</v>
      </c>
      <c r="I802" s="2">
        <f>VLOOKUP(A802,'[1]2025年发货标准产品透视表'!A:AD,29,FALSE)</f>
        <v>29600</v>
      </c>
      <c r="J802" s="2">
        <f>VLOOKUP(A802,'[1]2025年发货标准产品透视表'!A:AD,30,FALSE)</f>
        <v>3</v>
      </c>
      <c r="K802" s="2" t="str">
        <f>VLOOKUP(A802,'[1]2025年发货标准产品透视表'!A:D,4,FALSE)</f>
        <v>ml</v>
      </c>
      <c r="L802" s="37"/>
      <c r="M802" s="37"/>
      <c r="N802" s="30"/>
      <c r="O802"/>
      <c r="P802"/>
      <c r="Q802" s="2"/>
    </row>
    <row r="803" spans="1:18" x14ac:dyDescent="0.25">
      <c r="A803" s="23" t="s">
        <v>1733</v>
      </c>
      <c r="B803" t="s">
        <v>1729</v>
      </c>
      <c r="C803" t="s">
        <v>1730</v>
      </c>
      <c r="D803" t="s">
        <v>1730</v>
      </c>
      <c r="E803" t="s">
        <v>1211</v>
      </c>
      <c r="F803" s="2">
        <v>100</v>
      </c>
      <c r="G803" s="2">
        <f>VLOOKUP(A803,'[1]2025年发货标准产品透视表'!A:AF,31,FALSE)</f>
        <v>0</v>
      </c>
      <c r="H803" s="2">
        <f>VLOOKUP(A803,'[1]2025年发货标准产品透视表'!A:AF,32,FALSE)</f>
        <v>0</v>
      </c>
      <c r="I803" s="2">
        <f>VLOOKUP(A803,'[1]2025年发货标准产品透视表'!A:AD,29,FALSE)</f>
        <v>80</v>
      </c>
      <c r="J803" s="2">
        <f>VLOOKUP(A803,'[1]2025年发货标准产品透视表'!A:AD,30,FALSE)</f>
        <v>1</v>
      </c>
      <c r="K803" s="2" t="str">
        <f>VLOOKUP(A803,'[1]2025年发货标准产品透视表'!A:D,4,FALSE)</f>
        <v>ml</v>
      </c>
      <c r="L803" s="37"/>
      <c r="M803" s="37"/>
      <c r="N803" s="30"/>
      <c r="O803"/>
      <c r="P803"/>
      <c r="Q803" s="2"/>
    </row>
    <row r="804" spans="1:18" x14ac:dyDescent="0.25">
      <c r="A804" s="23" t="s">
        <v>1734</v>
      </c>
      <c r="B804" t="s">
        <v>1729</v>
      </c>
      <c r="C804" t="s">
        <v>1730</v>
      </c>
      <c r="D804" t="s">
        <v>1730</v>
      </c>
      <c r="E804" t="s">
        <v>1031</v>
      </c>
      <c r="F804" s="2">
        <v>10</v>
      </c>
      <c r="G804" s="2">
        <f>VLOOKUP(A804,'[1]2025年发货标准产品透视表'!A:AF,31,FALSE)</f>
        <v>0</v>
      </c>
      <c r="H804" s="2">
        <f>VLOOKUP(A804,'[1]2025年发货标准产品透视表'!A:AF,32,FALSE)</f>
        <v>0</v>
      </c>
      <c r="I804" s="2">
        <f>VLOOKUP(A804,'[1]2025年发货标准产品透视表'!A:AD,29,FALSE)</f>
        <v>80</v>
      </c>
      <c r="J804" s="2">
        <f>VLOOKUP(A804,'[1]2025年发货标准产品透视表'!A:AD,30,FALSE)</f>
        <v>1</v>
      </c>
      <c r="K804" s="2" t="str">
        <f>VLOOKUP(A804,'[1]2025年发货标准产品透视表'!A:D,4,FALSE)</f>
        <v>ml</v>
      </c>
      <c r="L804" s="37"/>
      <c r="M804" s="37"/>
      <c r="N804" s="30"/>
      <c r="O804"/>
      <c r="P804"/>
      <c r="Q804" s="2"/>
    </row>
    <row r="805" spans="1:18" x14ac:dyDescent="0.25">
      <c r="A805" s="23" t="s">
        <v>1735</v>
      </c>
      <c r="B805" t="s">
        <v>1729</v>
      </c>
      <c r="C805" t="s">
        <v>1730</v>
      </c>
      <c r="D805" t="s">
        <v>1730</v>
      </c>
      <c r="E805" t="s">
        <v>987</v>
      </c>
      <c r="F805" s="2">
        <v>5</v>
      </c>
      <c r="G805" s="2">
        <f>VLOOKUP(A805,'[1]2025年发货标准产品透视表'!A:AF,31,FALSE)</f>
        <v>0</v>
      </c>
      <c r="H805" s="2">
        <f>VLOOKUP(A805,'[1]2025年发货标准产品透视表'!A:AF,32,FALSE)</f>
        <v>0</v>
      </c>
      <c r="I805" s="2">
        <f>VLOOKUP(A805,'[1]2025年发货标准产品透视表'!A:AD,29,FALSE)</f>
        <v>15</v>
      </c>
      <c r="J805" s="2">
        <f>VLOOKUP(A805,'[1]2025年发货标准产品透视表'!A:AD,30,FALSE)</f>
        <v>2</v>
      </c>
      <c r="K805" s="2" t="str">
        <f>VLOOKUP(A805,'[1]2025年发货标准产品透视表'!A:D,4,FALSE)</f>
        <v>ml</v>
      </c>
      <c r="L805" s="37"/>
      <c r="M805" s="37"/>
      <c r="N805" s="30"/>
      <c r="O805"/>
      <c r="P805"/>
      <c r="Q805" s="2"/>
    </row>
    <row r="806" spans="1:18" x14ac:dyDescent="0.25">
      <c r="A806" s="23" t="s">
        <v>1736</v>
      </c>
      <c r="B806" t="s">
        <v>1729</v>
      </c>
      <c r="C806" t="s">
        <v>1730</v>
      </c>
      <c r="D806" t="s">
        <v>1730</v>
      </c>
      <c r="E806" t="s">
        <v>1393</v>
      </c>
      <c r="F806" s="2">
        <v>50</v>
      </c>
      <c r="G806" s="2">
        <f>VLOOKUP(A806,'[1]2025年发货标准产品透视表'!A:AF,31,FALSE)</f>
        <v>6.4</v>
      </c>
      <c r="H806" s="2">
        <f>VLOOKUP(A806,'[1]2025年发货标准产品透视表'!A:AF,32,FALSE)</f>
        <v>5</v>
      </c>
      <c r="I806" s="2">
        <f>VLOOKUP(A806,'[1]2025年发货标准产品透视表'!A:AD,29,FALSE)</f>
        <v>560</v>
      </c>
      <c r="J806" s="2">
        <f>VLOOKUP(A806,'[1]2025年发货标准产品透视表'!A:AD,30,FALSE)</f>
        <v>8</v>
      </c>
      <c r="K806" s="2" t="str">
        <f>VLOOKUP(A806,'[1]2025年发货标准产品透视表'!A:D,4,FALSE)</f>
        <v>ml</v>
      </c>
      <c r="L806" s="37"/>
      <c r="M806" s="37"/>
      <c r="N806" s="30"/>
      <c r="O806"/>
      <c r="P806"/>
      <c r="Q806" s="2"/>
    </row>
    <row r="807" spans="1:18" x14ac:dyDescent="0.25">
      <c r="A807" s="23" t="s">
        <v>1737</v>
      </c>
      <c r="B807" t="s">
        <v>1738</v>
      </c>
      <c r="C807" t="s">
        <v>1739</v>
      </c>
      <c r="D807" t="s">
        <v>1739</v>
      </c>
      <c r="E807" t="s">
        <v>984</v>
      </c>
      <c r="F807" s="2">
        <v>1</v>
      </c>
      <c r="G807" s="2">
        <f>VLOOKUP(A807,'[1]2025年发货标准产品透视表'!A:AF,31,FALSE)</f>
        <v>2</v>
      </c>
      <c r="H807" s="2">
        <f>VLOOKUP(A807,'[1]2025年发货标准产品透视表'!A:AF,32,FALSE)</f>
        <v>1</v>
      </c>
      <c r="I807" s="2">
        <f>VLOOKUP(A807,'[1]2025年发货标准产品透视表'!A:AD,29,FALSE)</f>
        <v>14</v>
      </c>
      <c r="J807" s="2">
        <f>VLOOKUP(A807,'[1]2025年发货标准产品透视表'!A:AD,30,FALSE)</f>
        <v>3</v>
      </c>
      <c r="K807" s="2" t="str">
        <f>VLOOKUP(A807,'[1]2025年发货标准产品透视表'!A:D,4,FALSE)</f>
        <v>ml</v>
      </c>
      <c r="L807" s="37"/>
      <c r="M807" s="37"/>
      <c r="N807" s="30"/>
      <c r="O807"/>
      <c r="P807"/>
      <c r="Q807" s="2"/>
    </row>
    <row r="808" spans="1:18" x14ac:dyDescent="0.25">
      <c r="A808" s="23" t="s">
        <v>1740</v>
      </c>
      <c r="B808" t="s">
        <v>1738</v>
      </c>
      <c r="C808" t="s">
        <v>1739</v>
      </c>
      <c r="D808" t="s">
        <v>1739</v>
      </c>
      <c r="E808" t="s">
        <v>987</v>
      </c>
      <c r="F808" s="2">
        <v>5</v>
      </c>
      <c r="G808" s="2">
        <f>VLOOKUP(A808,'[1]2025年发货标准产品透视表'!A:AF,31,FALSE)</f>
        <v>6</v>
      </c>
      <c r="H808" s="2">
        <f>VLOOKUP(A808,'[1]2025年发货标准产品透视表'!A:AF,32,FALSE)</f>
        <v>2</v>
      </c>
      <c r="I808" s="2">
        <f>VLOOKUP(A808,'[1]2025年发货标准产品透视表'!A:AD,29,FALSE)</f>
        <v>90</v>
      </c>
      <c r="J808" s="2">
        <f>VLOOKUP(A808,'[1]2025年发货标准产品透视表'!A:AD,30,FALSE)</f>
        <v>6</v>
      </c>
      <c r="K808" s="2" t="str">
        <f>VLOOKUP(A808,'[1]2025年发货标准产品透视表'!A:D,4,FALSE)</f>
        <v>ml</v>
      </c>
      <c r="L808" s="37"/>
      <c r="M808" s="37"/>
      <c r="N808" s="30"/>
      <c r="O808"/>
      <c r="P808"/>
      <c r="Q808" s="2"/>
    </row>
    <row r="809" spans="1:18" x14ac:dyDescent="0.25">
      <c r="A809" s="23" t="s">
        <v>1741</v>
      </c>
      <c r="B809" t="s">
        <v>1738</v>
      </c>
      <c r="C809" t="s">
        <v>1739</v>
      </c>
      <c r="D809" t="s">
        <v>1739</v>
      </c>
      <c r="E809" t="s">
        <v>1393</v>
      </c>
      <c r="F809" s="2">
        <v>50</v>
      </c>
      <c r="G809" s="2">
        <f>VLOOKUP(A809,'[1]2025年发货标准产品透视表'!A:AF,31,FALSE)</f>
        <v>1</v>
      </c>
      <c r="H809" s="2">
        <f>VLOOKUP(A809,'[1]2025年发货标准产品透视表'!A:AF,32,FALSE)</f>
        <v>1</v>
      </c>
      <c r="I809" s="2">
        <f>VLOOKUP(A809,'[1]2025年发货标准产品透视表'!A:AD,29,FALSE)</f>
        <v>50</v>
      </c>
      <c r="J809" s="2">
        <f>VLOOKUP(A809,'[1]2025年发货标准产品透视表'!A:AD,30,FALSE)</f>
        <v>1</v>
      </c>
      <c r="K809" s="2" t="str">
        <f>VLOOKUP(A809,'[1]2025年发货标准产品透视表'!A:D,4,FALSE)</f>
        <v>ml</v>
      </c>
      <c r="L809" s="37"/>
      <c r="M809" s="37"/>
      <c r="N809" s="30"/>
      <c r="O809"/>
      <c r="P809"/>
      <c r="Q809" s="2"/>
    </row>
    <row r="810" spans="1:18" x14ac:dyDescent="0.25">
      <c r="A810" s="23" t="s">
        <v>1742</v>
      </c>
      <c r="B810" t="s">
        <v>1743</v>
      </c>
      <c r="C810" t="s">
        <v>1744</v>
      </c>
      <c r="D810" t="s">
        <v>1744</v>
      </c>
      <c r="G810" s="2">
        <f>VLOOKUP(A810,'[1]2025年发货标准产品透视表'!A:AF,31,FALSE)</f>
        <v>35.5</v>
      </c>
      <c r="H810" s="2">
        <f>VLOOKUP(A810,'[1]2025年发货标准产品透视表'!A:AF,32,FALSE)</f>
        <v>1</v>
      </c>
      <c r="I810" s="2">
        <f>VLOOKUP(A810,'[1]2025年发货标准产品透视表'!A:AD,29,FALSE)</f>
        <v>35.5</v>
      </c>
      <c r="J810" s="2">
        <f>VLOOKUP(A810,'[1]2025年发货标准产品透视表'!A:AD,30,FALSE)</f>
        <v>1</v>
      </c>
      <c r="K810" s="2" t="str">
        <f>VLOOKUP(A810,'[1]2025年发货标准产品透视表'!A:D,4,FALSE)</f>
        <v>ml</v>
      </c>
      <c r="L810" s="37"/>
      <c r="M810" s="37"/>
      <c r="N810" s="30"/>
      <c r="O810"/>
      <c r="P810"/>
      <c r="Q810" s="2"/>
    </row>
    <row r="811" spans="1:18" x14ac:dyDescent="0.25">
      <c r="A811" s="28" t="s">
        <v>1745</v>
      </c>
      <c r="B811" s="29" t="s">
        <v>1746</v>
      </c>
      <c r="C811" s="29" t="s">
        <v>1747</v>
      </c>
      <c r="D811" s="29" t="s">
        <v>1747</v>
      </c>
      <c r="E811" s="29" t="s">
        <v>1748</v>
      </c>
      <c r="F811" s="2">
        <v>0.1</v>
      </c>
      <c r="G811" s="2">
        <f>VLOOKUP(A811,'[1]2025年发货标准产品透视表'!A:AF,31,FALSE)</f>
        <v>2.9000000000000004</v>
      </c>
      <c r="H811" s="2">
        <f>VLOOKUP(A811,'[1]2025年发货标准产品透视表'!A:AF,32,FALSE)</f>
        <v>14</v>
      </c>
      <c r="I811" s="2">
        <f>VLOOKUP(A811,'[1]2025年发货标准产品透视表'!A:AD,29,FALSE)</f>
        <v>6.5</v>
      </c>
      <c r="J811" s="2">
        <f>VLOOKUP(A811,'[1]2025年发货标准产品透视表'!A:AD,30,FALSE)</f>
        <v>35</v>
      </c>
      <c r="K811" s="2" t="str">
        <f>VLOOKUP(A811,'[1]2025年发货标准产品透视表'!A:D,4,FALSE)</f>
        <v>ml</v>
      </c>
      <c r="L811"/>
      <c r="M811"/>
      <c r="O811" s="24">
        <f>G811/F811</f>
        <v>29.000000000000004</v>
      </c>
      <c r="P811" s="24">
        <f>CEILING(O811*1.5,10)</f>
        <v>50</v>
      </c>
      <c r="Q811" s="25" t="s">
        <v>975</v>
      </c>
      <c r="R811" t="s">
        <v>39</v>
      </c>
    </row>
    <row r="812" spans="1:18" x14ac:dyDescent="0.25">
      <c r="A812" s="28" t="s">
        <v>1749</v>
      </c>
      <c r="B812" s="29" t="s">
        <v>1746</v>
      </c>
      <c r="C812" s="29" t="s">
        <v>1747</v>
      </c>
      <c r="D812" s="29" t="s">
        <v>1747</v>
      </c>
      <c r="E812" s="29" t="s">
        <v>1750</v>
      </c>
      <c r="F812" s="2">
        <v>1</v>
      </c>
      <c r="G812" s="2">
        <f>VLOOKUP(A812,'[1]2025年发货标准产品透视表'!A:AF,31,FALSE)</f>
        <v>68</v>
      </c>
      <c r="H812" s="2">
        <f>VLOOKUP(A812,'[1]2025年发货标准产品透视表'!A:AF,32,FALSE)</f>
        <v>19</v>
      </c>
      <c r="I812" s="2">
        <f>VLOOKUP(A812,'[1]2025年发货标准产品透视表'!A:AD,29,FALSE)</f>
        <v>164</v>
      </c>
      <c r="J812" s="2">
        <f>VLOOKUP(A812,'[1]2025年发货标准产品透视表'!A:AD,30,FALSE)</f>
        <v>34</v>
      </c>
      <c r="K812" s="2" t="str">
        <f>VLOOKUP(A812,'[1]2025年发货标准产品透视表'!A:D,4,FALSE)</f>
        <v>ml</v>
      </c>
      <c r="L812"/>
      <c r="M812"/>
      <c r="O812" s="24">
        <f>G812</f>
        <v>68</v>
      </c>
      <c r="P812" s="24">
        <f>CEILING(G812,10)</f>
        <v>70</v>
      </c>
      <c r="Q812" s="35" t="s">
        <v>27</v>
      </c>
      <c r="R812" t="s">
        <v>39</v>
      </c>
    </row>
    <row r="813" spans="1:18" x14ac:dyDescent="0.25">
      <c r="A813" s="23" t="s">
        <v>1751</v>
      </c>
      <c r="B813" t="s">
        <v>1746</v>
      </c>
      <c r="C813" t="s">
        <v>1747</v>
      </c>
      <c r="D813" t="s">
        <v>1747</v>
      </c>
      <c r="E813" t="s">
        <v>223</v>
      </c>
      <c r="F813" s="2">
        <v>5</v>
      </c>
      <c r="G813" s="2">
        <f>VLOOKUP(A813,'[1]2025年发货标准产品透视表'!A:AF,31,FALSE)</f>
        <v>70</v>
      </c>
      <c r="H813" s="2">
        <f>VLOOKUP(A813,'[1]2025年发货标准产品透视表'!A:AF,32,FALSE)</f>
        <v>1</v>
      </c>
      <c r="I813" s="2">
        <f>VLOOKUP(A813,'[1]2025年发货标准产品透视表'!A:AD,29,FALSE)</f>
        <v>145</v>
      </c>
      <c r="J813" s="2">
        <f>VLOOKUP(A813,'[1]2025年发货标准产品透视表'!A:AD,30,FALSE)</f>
        <v>3</v>
      </c>
      <c r="K813" s="2" t="str">
        <f>VLOOKUP(A813,'[1]2025年发货标准产品透视表'!A:D,4,FALSE)</f>
        <v>ml</v>
      </c>
      <c r="L813"/>
      <c r="M813"/>
      <c r="O813" s="24"/>
      <c r="P813" s="24"/>
      <c r="Q813" s="35"/>
    </row>
    <row r="814" spans="1:18" x14ac:dyDescent="0.25">
      <c r="A814" s="23" t="s">
        <v>1752</v>
      </c>
      <c r="B814" t="s">
        <v>1746</v>
      </c>
      <c r="C814" t="s">
        <v>1747</v>
      </c>
      <c r="D814" t="s">
        <v>1747</v>
      </c>
      <c r="G814" s="2">
        <f>VLOOKUP(A814,'[1]2025年发货标准产品透视表'!A:AF,31,FALSE)</f>
        <v>270</v>
      </c>
      <c r="H814" s="2">
        <f>VLOOKUP(A814,'[1]2025年发货标准产品透视表'!A:AF,32,FALSE)</f>
        <v>2</v>
      </c>
      <c r="I814" s="2">
        <f>VLOOKUP(A814,'[1]2025年发货标准产品透视表'!A:AD,29,FALSE)</f>
        <v>474</v>
      </c>
      <c r="J814" s="2">
        <f>VLOOKUP(A814,'[1]2025年发货标准产品透视表'!A:AD,30,FALSE)</f>
        <v>3</v>
      </c>
      <c r="K814" s="2" t="str">
        <f>VLOOKUP(A814,'[1]2025年发货标准产品透视表'!A:D,4,FALSE)</f>
        <v>ml</v>
      </c>
      <c r="L814"/>
      <c r="M814"/>
      <c r="O814" s="24"/>
      <c r="P814" s="24"/>
      <c r="Q814" s="35"/>
    </row>
    <row r="815" spans="1:18" x14ac:dyDescent="0.25">
      <c r="A815" s="23" t="s">
        <v>1753</v>
      </c>
      <c r="B815" t="s">
        <v>1746</v>
      </c>
      <c r="C815" t="s">
        <v>1754</v>
      </c>
      <c r="D815" t="s">
        <v>1754</v>
      </c>
      <c r="E815" t="s">
        <v>1755</v>
      </c>
      <c r="F815" s="2">
        <v>8000</v>
      </c>
      <c r="G815" s="2">
        <f>VLOOKUP(A815,'[1]2025年发货标准产品透视表'!A:AF,31,FALSE)</f>
        <v>0.30000000000000004</v>
      </c>
      <c r="H815" s="2">
        <f>VLOOKUP(A815,'[1]2025年发货标准产品透视表'!A:AF,32,FALSE)</f>
        <v>2</v>
      </c>
      <c r="I815" s="2">
        <f>VLOOKUP(A815,'[1]2025年发货标准产品透视表'!A:AD,29,FALSE)</f>
        <v>0.6</v>
      </c>
      <c r="J815" s="2">
        <f>VLOOKUP(A815,'[1]2025年发货标准产品透视表'!A:AD,30,FALSE)</f>
        <v>5</v>
      </c>
      <c r="K815" s="2" t="str">
        <f>VLOOKUP(A815,'[1]2025年发货标准产品透视表'!A:D,4,FALSE)</f>
        <v>ml</v>
      </c>
      <c r="L815"/>
      <c r="M815"/>
      <c r="O815" s="24"/>
      <c r="P815" s="24"/>
      <c r="Q815" s="35"/>
    </row>
    <row r="816" spans="1:18" x14ac:dyDescent="0.25">
      <c r="A816" s="23" t="s">
        <v>1756</v>
      </c>
      <c r="B816" t="s">
        <v>1746</v>
      </c>
      <c r="C816" t="s">
        <v>1754</v>
      </c>
      <c r="D816" t="s">
        <v>1754</v>
      </c>
      <c r="F816" s="2">
        <v>5</v>
      </c>
      <c r="G816" s="2">
        <f>VLOOKUP(A816,'[1]2025年发货标准产品透视表'!A:AF,31,FALSE)</f>
        <v>45</v>
      </c>
      <c r="H816" s="2">
        <f>VLOOKUP(A816,'[1]2025年发货标准产品透视表'!A:AF,32,FALSE)</f>
        <v>3</v>
      </c>
      <c r="I816" s="2">
        <f>VLOOKUP(A816,'[1]2025年发货标准产品透视表'!A:AD,29,FALSE)</f>
        <v>45</v>
      </c>
      <c r="J816" s="2">
        <f>VLOOKUP(A816,'[1]2025年发货标准产品透视表'!A:AD,30,FALSE)</f>
        <v>3</v>
      </c>
      <c r="K816" s="2" t="str">
        <f>VLOOKUP(A816,'[1]2025年发货标准产品透视表'!A:D,4,FALSE)</f>
        <v>ml</v>
      </c>
      <c r="L816"/>
      <c r="M816"/>
      <c r="O816" s="24">
        <f>G816/F816</f>
        <v>9</v>
      </c>
      <c r="P816" s="24">
        <f>CEILING(O816*1.5,10)</f>
        <v>20</v>
      </c>
      <c r="Q816" s="25" t="s">
        <v>975</v>
      </c>
      <c r="R816" t="s">
        <v>39</v>
      </c>
    </row>
    <row r="817" spans="1:22" x14ac:dyDescent="0.25">
      <c r="A817" s="23" t="s">
        <v>1757</v>
      </c>
      <c r="B817" t="s">
        <v>1746</v>
      </c>
      <c r="C817" t="s">
        <v>1754</v>
      </c>
      <c r="D817" t="s">
        <v>1754</v>
      </c>
      <c r="G817" s="2">
        <f>VLOOKUP(A817,'[1]2025年发货标准产品透视表'!A:AF,31,FALSE)</f>
        <v>0</v>
      </c>
      <c r="H817" s="2">
        <f>VLOOKUP(A817,'[1]2025年发货标准产品透视表'!A:AF,32,FALSE)</f>
        <v>0</v>
      </c>
      <c r="I817" s="2">
        <f>VLOOKUP(A817,'[1]2025年发货标准产品透视表'!A:AD,29,FALSE)</f>
        <v>100</v>
      </c>
      <c r="J817" s="2">
        <f>VLOOKUP(A817,'[1]2025年发货标准产品透视表'!A:AD,30,FALSE)</f>
        <v>1</v>
      </c>
      <c r="K817" s="2" t="str">
        <f>VLOOKUP(A817,'[1]2025年发货标准产品透视表'!A:D,4,FALSE)</f>
        <v>ml</v>
      </c>
      <c r="L817"/>
      <c r="M817"/>
      <c r="O817" s="24"/>
      <c r="P817" s="24"/>
      <c r="Q817" s="35"/>
    </row>
    <row r="818" spans="1:22" x14ac:dyDescent="0.25">
      <c r="A818" s="28" t="s">
        <v>1758</v>
      </c>
      <c r="B818" s="29" t="s">
        <v>1759</v>
      </c>
      <c r="C818" s="29" t="s">
        <v>1760</v>
      </c>
      <c r="D818" s="29" t="s">
        <v>1760</v>
      </c>
      <c r="E818" s="29" t="s">
        <v>1748</v>
      </c>
      <c r="F818" s="2">
        <v>0.1</v>
      </c>
      <c r="G818" s="2">
        <f>VLOOKUP(A818,'[1]2025年发货标准产品透视表'!A:AF,31,FALSE)</f>
        <v>0.8</v>
      </c>
      <c r="H818" s="2">
        <f>VLOOKUP(A818,'[1]2025年发货标准产品透视表'!A:AF,32,FALSE)</f>
        <v>5</v>
      </c>
      <c r="I818" s="2">
        <f>VLOOKUP(A818,'[1]2025年发货标准产品透视表'!A:AD,29,FALSE)</f>
        <v>1.6</v>
      </c>
      <c r="J818" s="2">
        <f>VLOOKUP(A818,'[1]2025年发货标准产品透视表'!A:AD,30,FALSE)</f>
        <v>10</v>
      </c>
      <c r="K818" s="2" t="str">
        <f>VLOOKUP(A818,'[1]2025年发货标准产品透视表'!A:D,4,FALSE)</f>
        <v>ml</v>
      </c>
      <c r="L818"/>
      <c r="M818"/>
      <c r="O818" s="24">
        <f>G818/F818</f>
        <v>8</v>
      </c>
      <c r="P818" s="24">
        <f>CEILING(O818*1.5,10)</f>
        <v>20</v>
      </c>
      <c r="Q818" s="25" t="s">
        <v>975</v>
      </c>
      <c r="R818" t="s">
        <v>39</v>
      </c>
    </row>
    <row r="819" spans="1:22" x14ac:dyDescent="0.25">
      <c r="A819" s="28" t="s">
        <v>1761</v>
      </c>
      <c r="B819" s="29" t="s">
        <v>1759</v>
      </c>
      <c r="C819" s="29" t="s">
        <v>1760</v>
      </c>
      <c r="D819" s="29" t="s">
        <v>1760</v>
      </c>
      <c r="E819" s="29" t="s">
        <v>1750</v>
      </c>
      <c r="F819" s="2">
        <v>1</v>
      </c>
      <c r="G819" s="2">
        <f>VLOOKUP(A819,'[1]2025年发货标准产品透视表'!A:AF,31,FALSE)</f>
        <v>182</v>
      </c>
      <c r="H819" s="2">
        <f>VLOOKUP(A819,'[1]2025年发货标准产品透视表'!A:AF,32,FALSE)</f>
        <v>18</v>
      </c>
      <c r="I819" s="2">
        <f>VLOOKUP(A819,'[1]2025年发货标准产品透视表'!A:AD,29,FALSE)</f>
        <v>480</v>
      </c>
      <c r="J819" s="2">
        <f>VLOOKUP(A819,'[1]2025年发货标准产品透视表'!A:AD,30,FALSE)</f>
        <v>47</v>
      </c>
      <c r="K819" s="2" t="str">
        <f>VLOOKUP(A819,'[1]2025年发货标准产品透视表'!A:D,4,FALSE)</f>
        <v>ml</v>
      </c>
      <c r="L819"/>
      <c r="M819"/>
      <c r="O819" s="24">
        <f>G819/F819</f>
        <v>182</v>
      </c>
      <c r="P819" s="24">
        <f>CEILING(O819*1.5,10)</f>
        <v>280</v>
      </c>
      <c r="Q819" s="25" t="s">
        <v>975</v>
      </c>
      <c r="R819" t="s">
        <v>39</v>
      </c>
    </row>
    <row r="820" spans="1:22" x14ac:dyDescent="0.25">
      <c r="A820" s="28" t="s">
        <v>1762</v>
      </c>
      <c r="B820" s="29" t="s">
        <v>1759</v>
      </c>
      <c r="C820" s="29" t="s">
        <v>1760</v>
      </c>
      <c r="D820" s="29" t="s">
        <v>1760</v>
      </c>
      <c r="E820" s="29" t="s">
        <v>223</v>
      </c>
      <c r="F820" s="2">
        <v>5</v>
      </c>
      <c r="G820" s="2">
        <f>VLOOKUP(A820,'[1]2025年发货标准产品透视表'!A:AF,31,FALSE)</f>
        <v>145</v>
      </c>
      <c r="H820" s="2">
        <f>VLOOKUP(A820,'[1]2025年发货标准产品透视表'!A:AF,32,FALSE)</f>
        <v>6</v>
      </c>
      <c r="I820" s="2">
        <f>VLOOKUP(A820,'[1]2025年发货标准产品透视表'!A:AD,29,FALSE)</f>
        <v>255</v>
      </c>
      <c r="J820" s="2">
        <f>VLOOKUP(A820,'[1]2025年发货标准产品透视表'!A:AD,30,FALSE)</f>
        <v>12</v>
      </c>
      <c r="K820" s="2" t="str">
        <f>VLOOKUP(A820,'[1]2025年发货标准产品透视表'!A:D,4,FALSE)</f>
        <v>ml</v>
      </c>
      <c r="L820"/>
      <c r="M820"/>
      <c r="O820" s="24">
        <f>G820/F820</f>
        <v>29</v>
      </c>
      <c r="P820" s="24">
        <f>CEILING(O820*1.5,10)</f>
        <v>50</v>
      </c>
      <c r="Q820" s="25" t="s">
        <v>975</v>
      </c>
      <c r="R820" t="s">
        <v>39</v>
      </c>
    </row>
    <row r="821" spans="1:22" x14ac:dyDescent="0.25">
      <c r="A821" s="23" t="s">
        <v>1763</v>
      </c>
      <c r="B821" t="s">
        <v>1759</v>
      </c>
      <c r="C821" t="s">
        <v>1764</v>
      </c>
      <c r="D821" t="s">
        <v>1764</v>
      </c>
      <c r="G821" s="2">
        <f>VLOOKUP(A821,'[1]2025年发货标准产品透视表'!A:AF,31,FALSE)</f>
        <v>0</v>
      </c>
      <c r="H821" s="2">
        <f>VLOOKUP(A821,'[1]2025年发货标准产品透视表'!A:AF,32,FALSE)</f>
        <v>0</v>
      </c>
      <c r="I821" s="2">
        <f>VLOOKUP(A821,'[1]2025年发货标准产品透视表'!A:AD,29,FALSE)</f>
        <v>16</v>
      </c>
      <c r="J821" s="2">
        <f>VLOOKUP(A821,'[1]2025年发货标准产品透视表'!A:AD,30,FALSE)</f>
        <v>1</v>
      </c>
      <c r="K821" s="2" t="str">
        <f>VLOOKUP(A821,'[1]2025年发货标准产品透视表'!A:D,4,FALSE)</f>
        <v>ml</v>
      </c>
      <c r="L821"/>
      <c r="M821"/>
      <c r="O821" s="24"/>
      <c r="P821" s="24"/>
      <c r="Q821" s="35"/>
    </row>
    <row r="822" spans="1:22" x14ac:dyDescent="0.25">
      <c r="A822" s="23" t="s">
        <v>1765</v>
      </c>
      <c r="B822" t="s">
        <v>1766</v>
      </c>
      <c r="C822" t="s">
        <v>1767</v>
      </c>
      <c r="D822" t="s">
        <v>1767</v>
      </c>
      <c r="E822" t="s">
        <v>1768</v>
      </c>
      <c r="F822" s="2">
        <v>800</v>
      </c>
      <c r="G822" s="2">
        <f>VLOOKUP(A822,'[1]2025年发货标准产品透视表'!A:AF,31,FALSE)</f>
        <v>38.125</v>
      </c>
      <c r="H822" s="2">
        <f>VLOOKUP(A822,'[1]2025年发货标准产品透视表'!A:AF,32,FALSE)</f>
        <v>2</v>
      </c>
      <c r="I822" s="2">
        <f>VLOOKUP(A822,'[1]2025年发货标准产品透视表'!A:AD,29,FALSE)</f>
        <v>81900</v>
      </c>
      <c r="J822" s="2">
        <f>VLOOKUP(A822,'[1]2025年发货标准产品透视表'!A:AD,30,FALSE)</f>
        <v>6</v>
      </c>
      <c r="K822" s="2" t="str">
        <f>VLOOKUP(A822,'[1]2025年发货标准产品透视表'!A:D,4,FALSE)</f>
        <v>ml</v>
      </c>
      <c r="L822" s="37"/>
      <c r="M822" s="37"/>
      <c r="N822" s="37"/>
      <c r="O822"/>
      <c r="P822"/>
      <c r="Q822" s="2"/>
    </row>
    <row r="823" spans="1:22" x14ac:dyDescent="0.25">
      <c r="A823" s="23" t="s">
        <v>1769</v>
      </c>
      <c r="B823" t="s">
        <v>1766</v>
      </c>
      <c r="C823" t="s">
        <v>1767</v>
      </c>
      <c r="D823" t="s">
        <v>1767</v>
      </c>
      <c r="E823" t="s">
        <v>984</v>
      </c>
      <c r="F823" s="2">
        <v>1</v>
      </c>
      <c r="G823" s="2">
        <f>VLOOKUP(A823,'[1]2025年发货标准产品透视表'!A:AF,31,FALSE)</f>
        <v>0</v>
      </c>
      <c r="H823" s="2">
        <f>VLOOKUP(A823,'[1]2025年发货标准产品透视表'!A:AF,32,FALSE)</f>
        <v>0</v>
      </c>
      <c r="I823" s="2">
        <f>VLOOKUP(A823,'[1]2025年发货标准产品透视表'!A:AD,29,FALSE)</f>
        <v>5</v>
      </c>
      <c r="J823" s="2">
        <f>VLOOKUP(A823,'[1]2025年发货标准产品透视表'!A:AD,30,FALSE)</f>
        <v>1</v>
      </c>
      <c r="K823" s="2" t="str">
        <f>VLOOKUP(A823,'[1]2025年发货标准产品透视表'!A:D,4,FALSE)</f>
        <v>ml</v>
      </c>
      <c r="L823"/>
      <c r="M823"/>
      <c r="O823"/>
      <c r="P823"/>
      <c r="Q823" s="2"/>
    </row>
    <row r="824" spans="1:22" x14ac:dyDescent="0.25">
      <c r="A824" s="23" t="s">
        <v>1770</v>
      </c>
      <c r="B824" t="s">
        <v>1766</v>
      </c>
      <c r="C824" t="s">
        <v>1767</v>
      </c>
      <c r="D824" t="s">
        <v>1767</v>
      </c>
      <c r="G824" s="2">
        <f>VLOOKUP(A824,'[1]2025年发货标准产品透视表'!A:AF,31,FALSE)</f>
        <v>74</v>
      </c>
      <c r="H824" s="2">
        <f>VLOOKUP(A824,'[1]2025年发货标准产品透视表'!A:AF,32,FALSE)</f>
        <v>2</v>
      </c>
      <c r="I824" s="2">
        <f>VLOOKUP(A824,'[1]2025年发货标准产品透视表'!A:AD,29,FALSE)</f>
        <v>84</v>
      </c>
      <c r="J824" s="2">
        <f>VLOOKUP(A824,'[1]2025年发货标准产品透视表'!A:AD,30,FALSE)</f>
        <v>3</v>
      </c>
      <c r="K824" s="2" t="str">
        <f>VLOOKUP(A824,'[1]2025年发货标准产品透视表'!A:D,4,FALSE)</f>
        <v>ml</v>
      </c>
      <c r="L824"/>
      <c r="M824"/>
      <c r="O824"/>
      <c r="P824"/>
      <c r="Q824" s="2"/>
    </row>
    <row r="825" spans="1:22" x14ac:dyDescent="0.25">
      <c r="A825" s="23" t="s">
        <v>1771</v>
      </c>
      <c r="B825" t="s">
        <v>1766</v>
      </c>
      <c r="C825" t="s">
        <v>1767</v>
      </c>
      <c r="D825" t="s">
        <v>1767</v>
      </c>
      <c r="E825" t="s">
        <v>987</v>
      </c>
      <c r="F825" s="2">
        <v>5</v>
      </c>
      <c r="G825" s="2">
        <f>VLOOKUP(A825,'[1]2025年发货标准产品透视表'!A:AF,31,FALSE)</f>
        <v>19.7</v>
      </c>
      <c r="H825" s="2">
        <f>VLOOKUP(A825,'[1]2025年发货标准产品透视表'!A:AF,32,FALSE)</f>
        <v>4</v>
      </c>
      <c r="I825" s="2">
        <f>VLOOKUP(A825,'[1]2025年发货标准产品透视表'!A:AD,29,FALSE)</f>
        <v>108.5</v>
      </c>
      <c r="J825" s="2">
        <f>VLOOKUP(A825,'[1]2025年发货标准产品透视表'!A:AD,30,FALSE)</f>
        <v>5</v>
      </c>
      <c r="K825" s="2" t="str">
        <f>VLOOKUP(A825,'[1]2025年发货标准产品透视表'!A:D,4,FALSE)</f>
        <v>ml</v>
      </c>
      <c r="L825" s="37">
        <f>G825/F825</f>
        <v>3.94</v>
      </c>
      <c r="M825" s="37">
        <f>CEILING(L825*1.5,10)</f>
        <v>10</v>
      </c>
      <c r="N825" s="30" t="s">
        <v>975</v>
      </c>
      <c r="O825"/>
      <c r="P825"/>
      <c r="Q825" s="2"/>
      <c r="R825" t="s">
        <v>49</v>
      </c>
      <c r="S825" t="s">
        <v>1772</v>
      </c>
      <c r="U825" s="31"/>
      <c r="V825" s="31"/>
    </row>
    <row r="826" spans="1:22" x14ac:dyDescent="0.25">
      <c r="A826" s="23" t="s">
        <v>1773</v>
      </c>
      <c r="B826" t="s">
        <v>1766</v>
      </c>
      <c r="C826" t="s">
        <v>1767</v>
      </c>
      <c r="D826" t="s">
        <v>1767</v>
      </c>
      <c r="E826" t="s">
        <v>1031</v>
      </c>
      <c r="F826" s="2">
        <v>10</v>
      </c>
      <c r="G826" s="2">
        <f>VLOOKUP(A826,'[1]2025年发货标准产品透视表'!A:AF,31,FALSE)</f>
        <v>10</v>
      </c>
      <c r="H826" s="2">
        <f>VLOOKUP(A826,'[1]2025年发货标准产品透视表'!A:AF,32,FALSE)</f>
        <v>1</v>
      </c>
      <c r="I826" s="2">
        <f>VLOOKUP(A826,'[1]2025年发货标准产品透视表'!A:AD,29,FALSE)</f>
        <v>240</v>
      </c>
      <c r="J826" s="2">
        <f>VLOOKUP(A826,'[1]2025年发货标准产品透视表'!A:AD,30,FALSE)</f>
        <v>4</v>
      </c>
      <c r="K826" s="2" t="str">
        <f>VLOOKUP(A826,'[1]2025年发货标准产品透视表'!A:D,4,FALSE)</f>
        <v>ml</v>
      </c>
      <c r="L826"/>
      <c r="M826"/>
      <c r="O826"/>
      <c r="P826"/>
      <c r="Q826" s="2"/>
    </row>
    <row r="827" spans="1:22" x14ac:dyDescent="0.25">
      <c r="A827" s="23" t="s">
        <v>1774</v>
      </c>
      <c r="B827" t="s">
        <v>1766</v>
      </c>
      <c r="C827" t="s">
        <v>1767</v>
      </c>
      <c r="D827" t="s">
        <v>1767</v>
      </c>
      <c r="E827" t="s">
        <v>1047</v>
      </c>
      <c r="F827" s="2">
        <v>20</v>
      </c>
      <c r="G827" s="2">
        <f>VLOOKUP(A827,'[1]2025年发货标准产品透视表'!A:AF,31,FALSE)</f>
        <v>165</v>
      </c>
      <c r="H827" s="2">
        <f>VLOOKUP(A827,'[1]2025年发货标准产品透视表'!A:AF,32,FALSE)</f>
        <v>3</v>
      </c>
      <c r="I827" s="2">
        <f>VLOOKUP(A827,'[1]2025年发货标准产品透视表'!A:AD,29,FALSE)</f>
        <v>415</v>
      </c>
      <c r="J827" s="2">
        <f>VLOOKUP(A827,'[1]2025年发货标准产品透视表'!A:AD,30,FALSE)</f>
        <v>4</v>
      </c>
      <c r="K827" s="2" t="str">
        <f>VLOOKUP(A827,'[1]2025年发货标准产品透视表'!A:D,4,FALSE)</f>
        <v>ml</v>
      </c>
      <c r="L827" s="37">
        <f>G827/F827</f>
        <v>8.25</v>
      </c>
      <c r="M827" s="37">
        <f>CEILING(L827*1.5,10)</f>
        <v>20</v>
      </c>
      <c r="N827" s="30" t="s">
        <v>975</v>
      </c>
      <c r="O827"/>
      <c r="P827"/>
      <c r="Q827" s="2"/>
      <c r="R827" t="s">
        <v>49</v>
      </c>
      <c r="S827" t="s">
        <v>1772</v>
      </c>
      <c r="U827" s="31"/>
      <c r="V827" s="31"/>
    </row>
    <row r="828" spans="1:22" x14ac:dyDescent="0.25">
      <c r="A828" s="23" t="s">
        <v>1775</v>
      </c>
      <c r="B828" t="s">
        <v>1766</v>
      </c>
      <c r="C828" t="s">
        <v>1767</v>
      </c>
      <c r="D828" t="s">
        <v>1776</v>
      </c>
      <c r="E828" t="s">
        <v>984</v>
      </c>
      <c r="F828" s="2">
        <v>1</v>
      </c>
      <c r="G828" s="2">
        <f>VLOOKUP(A828,'[1]2025年发货标准产品透视表'!A:AF,31,FALSE)</f>
        <v>100</v>
      </c>
      <c r="H828" s="2">
        <f>VLOOKUP(A828,'[1]2025年发货标准产品透视表'!A:AF,32,FALSE)</f>
        <v>1</v>
      </c>
      <c r="I828" s="2">
        <f>VLOOKUP(A828,'[1]2025年发货标准产品透视表'!A:AD,29,FALSE)</f>
        <v>400</v>
      </c>
      <c r="J828" s="2">
        <f>VLOOKUP(A828,'[1]2025年发货标准产品透视表'!A:AD,30,FALSE)</f>
        <v>5</v>
      </c>
      <c r="K828" s="2" t="str">
        <f>VLOOKUP(A828,'[1]2025年发货标准产品透视表'!A:D,4,FALSE)</f>
        <v>ml</v>
      </c>
      <c r="L828"/>
      <c r="M828"/>
      <c r="O828"/>
      <c r="P828"/>
      <c r="Q828" s="2"/>
    </row>
    <row r="829" spans="1:22" x14ac:dyDescent="0.25">
      <c r="A829" s="23" t="s">
        <v>1777</v>
      </c>
      <c r="B829" t="s">
        <v>1766</v>
      </c>
      <c r="C829" t="s">
        <v>1767</v>
      </c>
      <c r="D829" t="s">
        <v>1776</v>
      </c>
      <c r="E829" t="s">
        <v>1031</v>
      </c>
      <c r="F829" s="2">
        <v>10</v>
      </c>
      <c r="G829" s="2">
        <f>VLOOKUP(A829,'[1]2025年发货标准产品透视表'!A:AF,31,FALSE)</f>
        <v>2230</v>
      </c>
      <c r="H829" s="2">
        <f>VLOOKUP(A829,'[1]2025年发货标准产品透视表'!A:AF,32,FALSE)</f>
        <v>10</v>
      </c>
      <c r="I829" s="2">
        <f>VLOOKUP(A829,'[1]2025年发货标准产品透视表'!A:AD,29,FALSE)</f>
        <v>5570</v>
      </c>
      <c r="J829" s="2">
        <f>VLOOKUP(A829,'[1]2025年发货标准产品透视表'!A:AD,30,FALSE)</f>
        <v>20</v>
      </c>
      <c r="K829" s="2" t="str">
        <f>VLOOKUP(A829,'[1]2025年发货标准产品透视表'!A:D,4,FALSE)</f>
        <v>ml</v>
      </c>
      <c r="L829" s="37">
        <f>G829/F829</f>
        <v>223</v>
      </c>
      <c r="M829" s="37">
        <f>CEILING(L829*1.5,10)</f>
        <v>340</v>
      </c>
      <c r="N829" s="30" t="s">
        <v>975</v>
      </c>
      <c r="O829"/>
      <c r="P829"/>
      <c r="Q829" s="2"/>
      <c r="R829" t="s">
        <v>49</v>
      </c>
      <c r="S829" t="s">
        <v>1772</v>
      </c>
      <c r="U829" s="31"/>
      <c r="V829" s="31"/>
    </row>
    <row r="830" spans="1:22" x14ac:dyDescent="0.25">
      <c r="A830" s="23" t="s">
        <v>1778</v>
      </c>
      <c r="B830" t="s">
        <v>1766</v>
      </c>
      <c r="C830" t="s">
        <v>1767</v>
      </c>
      <c r="D830" t="s">
        <v>1776</v>
      </c>
      <c r="E830" t="s">
        <v>1047</v>
      </c>
      <c r="F830" s="2">
        <v>20</v>
      </c>
      <c r="G830" s="2">
        <f>VLOOKUP(A830,'[1]2025年发货标准产品透视表'!A:AF,31,FALSE)</f>
        <v>27000</v>
      </c>
      <c r="H830" s="2">
        <f>VLOOKUP(A830,'[1]2025年发货标准产品透视表'!A:AF,32,FALSE)</f>
        <v>19</v>
      </c>
      <c r="I830" s="2">
        <f>VLOOKUP(A830,'[1]2025年发货标准产品透视表'!A:AD,29,FALSE)</f>
        <v>37700</v>
      </c>
      <c r="J830" s="2">
        <f>VLOOKUP(A830,'[1]2025年发货标准产品透视表'!A:AD,30,FALSE)</f>
        <v>27</v>
      </c>
      <c r="K830" s="2" t="str">
        <f>VLOOKUP(A830,'[1]2025年发货标准产品透视表'!A:D,4,FALSE)</f>
        <v>ml</v>
      </c>
      <c r="L830" s="37">
        <f>G830/F830</f>
        <v>1350</v>
      </c>
      <c r="M830" s="37">
        <f>CEILING(L830*1.5,10)</f>
        <v>2030</v>
      </c>
      <c r="N830" s="30" t="s">
        <v>975</v>
      </c>
      <c r="O830"/>
      <c r="P830"/>
      <c r="Q830" s="2"/>
      <c r="R830" t="s">
        <v>49</v>
      </c>
      <c r="S830" t="s">
        <v>1772</v>
      </c>
      <c r="U830" s="31"/>
      <c r="V830" s="31"/>
    </row>
    <row r="831" spans="1:22" x14ac:dyDescent="0.25">
      <c r="A831" s="23" t="s">
        <v>1779</v>
      </c>
      <c r="B831" t="s">
        <v>1780</v>
      </c>
      <c r="C831" t="s">
        <v>1781</v>
      </c>
      <c r="D831" t="s">
        <v>1781</v>
      </c>
      <c r="E831" t="s">
        <v>1782</v>
      </c>
      <c r="F831" s="2">
        <v>5</v>
      </c>
      <c r="G831" s="2">
        <f>VLOOKUP(A831,'[1]2025年发货标准产品透视表'!A:AF,31,FALSE)</f>
        <v>0.05</v>
      </c>
      <c r="H831" s="2">
        <f>VLOOKUP(A831,'[1]2025年发货标准产品透视表'!A:AF,32,FALSE)</f>
        <v>2</v>
      </c>
      <c r="I831" s="2">
        <f>VLOOKUP(A831,'[1]2025年发货标准产品透视表'!A:AD,29,FALSE)</f>
        <v>2.7</v>
      </c>
      <c r="J831" s="2">
        <f>VLOOKUP(A831,'[1]2025年发货标准产品透视表'!A:AD,30,FALSE)</f>
        <v>4</v>
      </c>
      <c r="K831" s="2" t="str">
        <f>VLOOKUP(A831,'[1]2025年发货标准产品透视表'!A:D,4,FALSE)</f>
        <v>ml</v>
      </c>
      <c r="L831"/>
      <c r="M831"/>
      <c r="O831" s="24"/>
      <c r="P831" s="24"/>
      <c r="Q831" s="35"/>
    </row>
    <row r="832" spans="1:22" x14ac:dyDescent="0.25">
      <c r="A832" s="23" t="s">
        <v>1783</v>
      </c>
      <c r="B832" t="s">
        <v>1780</v>
      </c>
      <c r="C832" t="s">
        <v>1781</v>
      </c>
      <c r="D832" t="s">
        <v>1781</v>
      </c>
      <c r="E832" t="s">
        <v>1784</v>
      </c>
      <c r="F832" s="2">
        <v>50</v>
      </c>
      <c r="G832" s="2">
        <f>VLOOKUP(A832,'[1]2025年发货标准产品透视表'!A:AF,31,FALSE)</f>
        <v>0</v>
      </c>
      <c r="H832" s="2">
        <f>VLOOKUP(A832,'[1]2025年发货标准产品透视表'!A:AF,32,FALSE)</f>
        <v>0</v>
      </c>
      <c r="I832" s="2">
        <f>VLOOKUP(A832,'[1]2025年发货标准产品透视表'!A:AD,29,FALSE)</f>
        <v>1</v>
      </c>
      <c r="J832" s="2">
        <f>VLOOKUP(A832,'[1]2025年发货标准产品透视表'!A:AD,30,FALSE)</f>
        <v>1</v>
      </c>
      <c r="K832" s="2" t="str">
        <f>VLOOKUP(A832,'[1]2025年发货标准产品透视表'!A:D,4,FALSE)</f>
        <v>ml</v>
      </c>
      <c r="L832"/>
      <c r="M832"/>
      <c r="O832" s="24"/>
      <c r="P832" s="24"/>
      <c r="Q832" s="35"/>
    </row>
    <row r="833" spans="1:17" x14ac:dyDescent="0.25">
      <c r="A833" s="23" t="s">
        <v>1785</v>
      </c>
      <c r="B833" t="s">
        <v>1780</v>
      </c>
      <c r="C833" t="s">
        <v>1781</v>
      </c>
      <c r="D833" t="s">
        <v>1781</v>
      </c>
      <c r="E833" t="s">
        <v>1786</v>
      </c>
      <c r="F833" s="2">
        <v>250</v>
      </c>
      <c r="G833" s="2">
        <f>VLOOKUP(A833,'[1]2025年发货标准产品透视表'!A:AF,31,FALSE)</f>
        <v>0.3</v>
      </c>
      <c r="H833" s="2">
        <f>VLOOKUP(A833,'[1]2025年发货标准产品透视表'!A:AF,32,FALSE)</f>
        <v>2</v>
      </c>
      <c r="I833" s="2">
        <f>VLOOKUP(A833,'[1]2025年发货标准产品透视表'!A:AD,29,FALSE)</f>
        <v>15</v>
      </c>
      <c r="J833" s="2">
        <f>VLOOKUP(A833,'[1]2025年发货标准产品透视表'!A:AD,30,FALSE)</f>
        <v>2</v>
      </c>
      <c r="K833" s="2" t="str">
        <f>VLOOKUP(A833,'[1]2025年发货标准产品透视表'!A:D,4,FALSE)</f>
        <v>ml</v>
      </c>
      <c r="L833"/>
      <c r="M833"/>
      <c r="O833" s="24"/>
      <c r="P833" s="24"/>
      <c r="Q833" s="35"/>
    </row>
    <row r="834" spans="1:17" x14ac:dyDescent="0.25">
      <c r="A834" s="23" t="s">
        <v>1787</v>
      </c>
      <c r="B834" t="s">
        <v>1780</v>
      </c>
      <c r="C834" t="s">
        <v>1788</v>
      </c>
      <c r="D834" t="s">
        <v>1788</v>
      </c>
      <c r="E834" t="s">
        <v>1789</v>
      </c>
      <c r="F834" s="2">
        <v>1</v>
      </c>
      <c r="G834" s="2">
        <f>VLOOKUP(A834,'[1]2025年发货标准产品透视表'!A:AF,31,FALSE)</f>
        <v>0.1</v>
      </c>
      <c r="H834" s="2">
        <f>VLOOKUP(A834,'[1]2025年发货标准产品透视表'!A:AF,32,FALSE)</f>
        <v>1</v>
      </c>
      <c r="I834" s="2">
        <f>VLOOKUP(A834,'[1]2025年发货标准产品透视表'!A:AD,29,FALSE)</f>
        <v>0.5</v>
      </c>
      <c r="J834" s="2">
        <f>VLOOKUP(A834,'[1]2025年发货标准产品透视表'!A:AD,30,FALSE)</f>
        <v>4</v>
      </c>
      <c r="K834" s="2" t="str">
        <f>VLOOKUP(A834,'[1]2025年发货标准产品透视表'!A:D,4,FALSE)</f>
        <v>ml</v>
      </c>
      <c r="L834"/>
      <c r="M834"/>
      <c r="O834" s="24"/>
      <c r="P834" s="24"/>
      <c r="Q834" s="35"/>
    </row>
    <row r="835" spans="1:17" x14ac:dyDescent="0.25">
      <c r="A835" s="23" t="s">
        <v>1790</v>
      </c>
      <c r="B835" t="s">
        <v>1780</v>
      </c>
      <c r="C835" t="s">
        <v>1788</v>
      </c>
      <c r="D835" t="s">
        <v>1788</v>
      </c>
      <c r="E835" t="s">
        <v>1791</v>
      </c>
      <c r="F835" s="2">
        <v>10</v>
      </c>
      <c r="G835" s="2">
        <f>VLOOKUP(A835,'[1]2025年发货标准产品透视表'!A:AF,31,FALSE)</f>
        <v>4</v>
      </c>
      <c r="H835" s="2">
        <f>VLOOKUP(A835,'[1]2025年发货标准产品透视表'!A:AF,32,FALSE)</f>
        <v>1</v>
      </c>
      <c r="I835" s="2">
        <f>VLOOKUP(A835,'[1]2025年发货标准产品透视表'!A:AD,29,FALSE)</f>
        <v>4</v>
      </c>
      <c r="J835" s="2">
        <f>VLOOKUP(A835,'[1]2025年发货标准产品透视表'!A:AD,30,FALSE)</f>
        <v>1</v>
      </c>
      <c r="K835" s="2" t="str">
        <f>VLOOKUP(A835,'[1]2025年发货标准产品透视表'!A:D,4,FALSE)</f>
        <v>ml</v>
      </c>
      <c r="L835"/>
      <c r="M835"/>
      <c r="O835" s="24"/>
      <c r="P835" s="24"/>
      <c r="Q835" s="35"/>
    </row>
    <row r="836" spans="1:17" x14ac:dyDescent="0.25">
      <c r="A836" s="23" t="s">
        <v>1792</v>
      </c>
      <c r="B836" t="s">
        <v>1780</v>
      </c>
      <c r="C836" t="s">
        <v>1788</v>
      </c>
      <c r="D836" t="s">
        <v>1788</v>
      </c>
      <c r="E836" t="s">
        <v>1784</v>
      </c>
      <c r="F836" s="2">
        <v>50</v>
      </c>
      <c r="G836" s="2">
        <f>VLOOKUP(A836,'[1]2025年发货标准产品透视表'!A:AF,31,FALSE)</f>
        <v>20</v>
      </c>
      <c r="H836" s="2">
        <f>VLOOKUP(A836,'[1]2025年发货标准产品透视表'!A:AF,32,FALSE)</f>
        <v>1</v>
      </c>
      <c r="I836" s="2">
        <f>VLOOKUP(A836,'[1]2025年发货标准产品透视表'!A:AD,29,FALSE)</f>
        <v>80</v>
      </c>
      <c r="J836" s="2">
        <f>VLOOKUP(A836,'[1]2025年发货标准产品透视表'!A:AD,30,FALSE)</f>
        <v>5</v>
      </c>
      <c r="K836" s="2" t="str">
        <f>VLOOKUP(A836,'[1]2025年发货标准产品透视表'!A:D,4,FALSE)</f>
        <v>ml</v>
      </c>
      <c r="L836"/>
      <c r="M836"/>
      <c r="O836" s="24"/>
      <c r="P836" s="24"/>
      <c r="Q836" s="35"/>
    </row>
    <row r="837" spans="1:17" x14ac:dyDescent="0.25">
      <c r="A837" s="23" t="s">
        <v>1793</v>
      </c>
      <c r="B837" t="s">
        <v>1780</v>
      </c>
      <c r="C837" t="s">
        <v>1788</v>
      </c>
      <c r="D837" t="s">
        <v>1788</v>
      </c>
      <c r="E837" t="s">
        <v>1025</v>
      </c>
      <c r="F837" s="2">
        <v>40</v>
      </c>
      <c r="G837" s="2">
        <f>VLOOKUP(A837,'[1]2025年发货标准产品透视表'!A:AF,31,FALSE)</f>
        <v>0</v>
      </c>
      <c r="H837" s="2">
        <f>VLOOKUP(A837,'[1]2025年发货标准产品透视表'!A:AF,32,FALSE)</f>
        <v>0</v>
      </c>
      <c r="I837" s="2">
        <f>VLOOKUP(A837,'[1]2025年发货标准产品透视表'!A:AD,29,FALSE)</f>
        <v>80</v>
      </c>
      <c r="J837" s="2">
        <f>VLOOKUP(A837,'[1]2025年发货标准产品透视表'!A:AD,30,FALSE)</f>
        <v>1</v>
      </c>
      <c r="K837" s="2" t="str">
        <f>VLOOKUP(A837,'[1]2025年发货标准产品透视表'!A:D,4,FALSE)</f>
        <v>ml</v>
      </c>
      <c r="L837"/>
      <c r="M837"/>
      <c r="O837" s="24"/>
      <c r="P837" s="24"/>
      <c r="Q837" s="35"/>
    </row>
    <row r="838" spans="1:17" x14ac:dyDescent="0.25">
      <c r="A838" s="23" t="s">
        <v>1794</v>
      </c>
      <c r="B838" t="s">
        <v>1780</v>
      </c>
      <c r="C838" t="s">
        <v>1788</v>
      </c>
      <c r="D838" t="s">
        <v>1788</v>
      </c>
      <c r="G838" s="2">
        <f>VLOOKUP(A838,'[1]2025年发货标准产品透视表'!A:AF,31,FALSE)</f>
        <v>0</v>
      </c>
      <c r="H838" s="2">
        <f>VLOOKUP(A838,'[1]2025年发货标准产品透视表'!A:AF,32,FALSE)</f>
        <v>0</v>
      </c>
      <c r="I838" s="2">
        <f>VLOOKUP(A838,'[1]2025年发货标准产品透视表'!A:AD,29,FALSE)</f>
        <v>20</v>
      </c>
      <c r="J838" s="2">
        <f>VLOOKUP(A838,'[1]2025年发货标准产品透视表'!A:AD,30,FALSE)</f>
        <v>1</v>
      </c>
      <c r="K838" s="2" t="str">
        <f>VLOOKUP(A838,'[1]2025年发货标准产品透视表'!A:D,4,FALSE)</f>
        <v>ml</v>
      </c>
      <c r="L838"/>
      <c r="M838"/>
      <c r="O838" s="24"/>
      <c r="P838" s="24"/>
      <c r="Q838" s="35"/>
    </row>
    <row r="839" spans="1:17" x14ac:dyDescent="0.25">
      <c r="A839" s="23" t="s">
        <v>1795</v>
      </c>
      <c r="B839" t="s">
        <v>1780</v>
      </c>
      <c r="C839" t="s">
        <v>1788</v>
      </c>
      <c r="D839" t="s">
        <v>1788</v>
      </c>
      <c r="G839" s="2">
        <f>VLOOKUP(A839,'[1]2025年发货标准产品透视表'!A:AF,31,FALSE)</f>
        <v>180</v>
      </c>
      <c r="H839" s="2">
        <f>VLOOKUP(A839,'[1]2025年发货标准产品透视表'!A:AF,32,FALSE)</f>
        <v>2</v>
      </c>
      <c r="I839" s="2">
        <f>VLOOKUP(A839,'[1]2025年发货标准产品透视表'!A:AD,29,FALSE)</f>
        <v>400</v>
      </c>
      <c r="J839" s="2">
        <f>VLOOKUP(A839,'[1]2025年发货标准产品透视表'!A:AD,30,FALSE)</f>
        <v>4</v>
      </c>
      <c r="K839" s="2" t="str">
        <f>VLOOKUP(A839,'[1]2025年发货标准产品透视表'!A:D,4,FALSE)</f>
        <v>ml</v>
      </c>
      <c r="L839"/>
      <c r="M839"/>
      <c r="O839" s="24"/>
      <c r="P839" s="24"/>
      <c r="Q839" s="35"/>
    </row>
    <row r="840" spans="1:17" x14ac:dyDescent="0.25">
      <c r="A840" s="23" t="s">
        <v>1796</v>
      </c>
      <c r="B840" t="s">
        <v>1797</v>
      </c>
      <c r="C840" t="s">
        <v>1798</v>
      </c>
      <c r="D840" t="s">
        <v>1798</v>
      </c>
      <c r="E840" t="s">
        <v>1789</v>
      </c>
      <c r="F840" s="2">
        <v>1</v>
      </c>
      <c r="G840" s="2">
        <f>VLOOKUP(A840,'[1]2025年发货标准产品透视表'!A:AF,31,FALSE)</f>
        <v>0.2</v>
      </c>
      <c r="H840" s="2">
        <f>VLOOKUP(A840,'[1]2025年发货标准产品透视表'!A:AF,32,FALSE)</f>
        <v>2</v>
      </c>
      <c r="I840" s="2">
        <f>VLOOKUP(A840,'[1]2025年发货标准产品透视表'!A:AD,29,FALSE)</f>
        <v>0.3</v>
      </c>
      <c r="J840" s="2">
        <f>VLOOKUP(A840,'[1]2025年发货标准产品透视表'!A:AD,30,FALSE)</f>
        <v>3</v>
      </c>
      <c r="K840" s="2" t="str">
        <f>VLOOKUP(A840,'[1]2025年发货标准产品透视表'!A:D,4,FALSE)</f>
        <v>ml</v>
      </c>
      <c r="L840"/>
      <c r="M840"/>
      <c r="O840" s="24"/>
      <c r="P840" s="24"/>
      <c r="Q840" s="35"/>
    </row>
    <row r="841" spans="1:17" x14ac:dyDescent="0.25">
      <c r="A841" s="23" t="s">
        <v>1799</v>
      </c>
      <c r="B841" t="s">
        <v>1797</v>
      </c>
      <c r="C841" t="s">
        <v>1798</v>
      </c>
      <c r="D841" t="s">
        <v>1798</v>
      </c>
      <c r="E841" t="s">
        <v>1791</v>
      </c>
      <c r="F841" s="2">
        <v>10</v>
      </c>
      <c r="G841" s="2">
        <f>VLOOKUP(A841,'[1]2025年发货标准产品透视表'!A:AF,31,FALSE)</f>
        <v>2</v>
      </c>
      <c r="H841" s="2">
        <f>VLOOKUP(A841,'[1]2025年发货标准产品透视表'!A:AF,32,FALSE)</f>
        <v>1</v>
      </c>
      <c r="I841" s="2">
        <f>VLOOKUP(A841,'[1]2025年发货标准产品透视表'!A:AD,29,FALSE)</f>
        <v>2</v>
      </c>
      <c r="J841" s="2">
        <f>VLOOKUP(A841,'[1]2025年发货标准产品透视表'!A:AD,30,FALSE)</f>
        <v>1</v>
      </c>
      <c r="K841" s="2" t="str">
        <f>VLOOKUP(A841,'[1]2025年发货标准产品透视表'!A:D,4,FALSE)</f>
        <v>ml</v>
      </c>
      <c r="L841"/>
      <c r="M841"/>
      <c r="O841" s="24"/>
      <c r="P841" s="24"/>
      <c r="Q841" s="35"/>
    </row>
    <row r="842" spans="1:17" x14ac:dyDescent="0.25">
      <c r="A842" s="23" t="s">
        <v>1800</v>
      </c>
      <c r="B842" t="s">
        <v>1801</v>
      </c>
      <c r="C842" t="s">
        <v>1802</v>
      </c>
      <c r="D842" t="s">
        <v>1802</v>
      </c>
      <c r="E842" t="s">
        <v>1803</v>
      </c>
      <c r="F842" s="2">
        <v>32</v>
      </c>
      <c r="G842" s="2">
        <f>VLOOKUP(A842,'[1]2025年发货标准产品透视表'!A:AF,31,FALSE)</f>
        <v>6</v>
      </c>
      <c r="H842" s="2">
        <f>VLOOKUP(A842,'[1]2025年发货标准产品透视表'!A:AF,32,FALSE)</f>
        <v>4</v>
      </c>
      <c r="I842" s="2">
        <f>VLOOKUP(A842,'[1]2025年发货标准产品透视表'!A:AD,29,FALSE)</f>
        <v>6</v>
      </c>
      <c r="J842" s="2">
        <f>VLOOKUP(A842,'[1]2025年发货标准产品透视表'!A:AD,30,FALSE)</f>
        <v>4</v>
      </c>
      <c r="K842" s="2" t="str">
        <f>VLOOKUP(A842,'[1]2025年发货标准产品透视表'!A:D,4,FALSE)</f>
        <v>盒</v>
      </c>
      <c r="L842"/>
      <c r="M842"/>
      <c r="O842"/>
      <c r="P842"/>
      <c r="Q842" s="2"/>
    </row>
    <row r="843" spans="1:17" x14ac:dyDescent="0.25">
      <c r="A843" s="23" t="s">
        <v>1804</v>
      </c>
      <c r="B843" t="s">
        <v>1801</v>
      </c>
      <c r="C843" t="s">
        <v>1805</v>
      </c>
      <c r="D843" t="s">
        <v>1805</v>
      </c>
      <c r="E843" t="s">
        <v>1806</v>
      </c>
      <c r="F843" s="2">
        <v>48</v>
      </c>
      <c r="G843" s="2">
        <f>VLOOKUP(A843,'[1]2025年发货标准产品透视表'!A:AF,31,FALSE)</f>
        <v>280</v>
      </c>
      <c r="H843" s="2">
        <f>VLOOKUP(A843,'[1]2025年发货标准产品透视表'!A:AF,32,FALSE)</f>
        <v>6</v>
      </c>
      <c r="I843" s="2">
        <f>VLOOKUP(A843,'[1]2025年发货标准产品透视表'!A:AD,29,FALSE)</f>
        <v>280</v>
      </c>
      <c r="J843" s="2">
        <f>VLOOKUP(A843,'[1]2025年发货标准产品透视表'!A:AD,30,FALSE)</f>
        <v>6</v>
      </c>
      <c r="K843" s="2" t="str">
        <f>VLOOKUP(A843,'[1]2025年发货标准产品透视表'!A:D,4,FALSE)</f>
        <v>盒</v>
      </c>
      <c r="L843"/>
      <c r="M843"/>
      <c r="O843"/>
      <c r="P843"/>
      <c r="Q843" s="2"/>
    </row>
    <row r="844" spans="1:17" x14ac:dyDescent="0.25">
      <c r="A844" s="23" t="s">
        <v>1807</v>
      </c>
      <c r="B844" t="s">
        <v>1801</v>
      </c>
      <c r="C844" t="s">
        <v>1808</v>
      </c>
      <c r="D844" t="s">
        <v>1808</v>
      </c>
      <c r="E844" t="s">
        <v>1809</v>
      </c>
      <c r="F844" s="2">
        <v>96</v>
      </c>
      <c r="G844" s="2">
        <f>VLOOKUP(A844,'[1]2025年发货标准产品透视表'!A:AF,31,FALSE)</f>
        <v>100</v>
      </c>
      <c r="H844" s="2">
        <f>VLOOKUP(A844,'[1]2025年发货标准产品透视表'!A:AF,32,FALSE)</f>
        <v>2</v>
      </c>
      <c r="I844" s="2">
        <f>VLOOKUP(A844,'[1]2025年发货标准产品透视表'!A:AD,29,FALSE)</f>
        <v>100</v>
      </c>
      <c r="J844" s="2">
        <f>VLOOKUP(A844,'[1]2025年发货标准产品透视表'!A:AD,30,FALSE)</f>
        <v>2</v>
      </c>
      <c r="K844" s="2" t="str">
        <f>VLOOKUP(A844,'[1]2025年发货标准产品透视表'!A:D,4,FALSE)</f>
        <v>盒</v>
      </c>
      <c r="L844"/>
      <c r="M844"/>
      <c r="O844"/>
      <c r="P844"/>
      <c r="Q844" s="2"/>
    </row>
    <row r="845" spans="1:17" x14ac:dyDescent="0.25">
      <c r="A845" s="23" t="s">
        <v>1810</v>
      </c>
      <c r="B845" t="s">
        <v>1801</v>
      </c>
      <c r="C845" t="s">
        <v>1808</v>
      </c>
      <c r="D845" t="s">
        <v>1808</v>
      </c>
      <c r="E845" t="s">
        <v>1811</v>
      </c>
      <c r="F845" s="2">
        <v>96</v>
      </c>
      <c r="G845" s="2">
        <f>VLOOKUP(A845,'[1]2025年发货标准产品透视表'!A:AF,31,FALSE)</f>
        <v>0</v>
      </c>
      <c r="H845" s="2">
        <f>VLOOKUP(A845,'[1]2025年发货标准产品透视表'!A:AF,32,FALSE)</f>
        <v>0</v>
      </c>
      <c r="I845" s="2">
        <f>VLOOKUP(A845,'[1]2025年发货标准产品透视表'!A:AD,29,FALSE)</f>
        <v>26</v>
      </c>
      <c r="J845" s="2">
        <f>VLOOKUP(A845,'[1]2025年发货标准产品透视表'!A:AD,30,FALSE)</f>
        <v>1</v>
      </c>
      <c r="K845" s="2" t="str">
        <f>VLOOKUP(A845,'[1]2025年发货标准产品透视表'!A:D,4,FALSE)</f>
        <v>盒</v>
      </c>
      <c r="L845"/>
      <c r="M845"/>
      <c r="O845"/>
      <c r="P845"/>
      <c r="Q845" s="2"/>
    </row>
    <row r="846" spans="1:17" x14ac:dyDescent="0.25">
      <c r="A846" s="23" t="s">
        <v>1812</v>
      </c>
      <c r="B846" t="s">
        <v>1801</v>
      </c>
      <c r="C846" t="s">
        <v>1813</v>
      </c>
      <c r="D846" t="s">
        <v>1813</v>
      </c>
      <c r="E846" t="s">
        <v>1814</v>
      </c>
      <c r="F846" s="2">
        <v>96</v>
      </c>
      <c r="G846" s="2">
        <f>VLOOKUP(A846,'[1]2025年发货标准产品透视表'!A:AF,31,FALSE)</f>
        <v>149</v>
      </c>
      <c r="H846" s="2">
        <f>VLOOKUP(A846,'[1]2025年发货标准产品透视表'!A:AF,32,FALSE)</f>
        <v>6</v>
      </c>
      <c r="I846" s="2">
        <f>VLOOKUP(A846,'[1]2025年发货标准产品透视表'!A:AD,29,FALSE)</f>
        <v>169</v>
      </c>
      <c r="J846" s="2">
        <f>VLOOKUP(A846,'[1]2025年发货标准产品透视表'!A:AD,30,FALSE)</f>
        <v>7</v>
      </c>
      <c r="K846" s="2" t="str">
        <f>VLOOKUP(A846,'[1]2025年发货标准产品透视表'!A:D,4,FALSE)</f>
        <v>盒</v>
      </c>
      <c r="L846"/>
      <c r="M846"/>
      <c r="O846"/>
      <c r="P846"/>
      <c r="Q846" s="2"/>
    </row>
    <row r="847" spans="1:17" x14ac:dyDescent="0.25">
      <c r="A847" s="23" t="s">
        <v>1815</v>
      </c>
      <c r="B847" t="s">
        <v>1801</v>
      </c>
      <c r="C847" t="s">
        <v>1816</v>
      </c>
      <c r="D847" t="s">
        <v>1816</v>
      </c>
      <c r="E847" t="s">
        <v>1817</v>
      </c>
      <c r="F847" s="2">
        <v>64</v>
      </c>
      <c r="G847" s="2">
        <f>VLOOKUP(A847,'[1]2025年发货标准产品透视表'!A:AF,31,FALSE)</f>
        <v>130</v>
      </c>
      <c r="H847" s="2">
        <f>VLOOKUP(A847,'[1]2025年发货标准产品透视表'!A:AF,32,FALSE)</f>
        <v>7</v>
      </c>
      <c r="I847" s="2">
        <f>VLOOKUP(A847,'[1]2025年发货标准产品透视表'!A:AD,29,FALSE)</f>
        <v>260</v>
      </c>
      <c r="J847" s="2">
        <f>VLOOKUP(A847,'[1]2025年发货标准产品透视表'!A:AD,30,FALSE)</f>
        <v>9</v>
      </c>
      <c r="K847" s="2" t="str">
        <f>VLOOKUP(A847,'[1]2025年发货标准产品透视表'!A:D,4,FALSE)</f>
        <v>盒</v>
      </c>
      <c r="L847"/>
      <c r="M847"/>
      <c r="O847"/>
      <c r="P847"/>
      <c r="Q847" s="2"/>
    </row>
    <row r="848" spans="1:17" x14ac:dyDescent="0.25">
      <c r="A848" s="23" t="s">
        <v>1818</v>
      </c>
      <c r="B848" t="s">
        <v>1801</v>
      </c>
      <c r="C848" t="s">
        <v>1819</v>
      </c>
      <c r="D848" t="s">
        <v>1819</v>
      </c>
      <c r="E848" t="s">
        <v>1820</v>
      </c>
      <c r="F848" s="2">
        <v>32</v>
      </c>
      <c r="G848" s="2">
        <f>VLOOKUP(A848,'[1]2025年发货标准产品透视表'!A:AF,31,FALSE)</f>
        <v>180</v>
      </c>
      <c r="H848" s="2">
        <f>VLOOKUP(A848,'[1]2025年发货标准产品透视表'!A:AF,32,FALSE)</f>
        <v>9</v>
      </c>
      <c r="I848" s="2">
        <f>VLOOKUP(A848,'[1]2025年发货标准产品透视表'!A:AD,29,FALSE)</f>
        <v>180</v>
      </c>
      <c r="J848" s="2">
        <f>VLOOKUP(A848,'[1]2025年发货标准产品透视表'!A:AD,30,FALSE)</f>
        <v>9</v>
      </c>
      <c r="K848" s="2" t="str">
        <f>VLOOKUP(A848,'[1]2025年发货标准产品透视表'!A:D,4,FALSE)</f>
        <v>盒</v>
      </c>
      <c r="L848"/>
      <c r="M848"/>
      <c r="O848"/>
      <c r="P848"/>
      <c r="Q848" s="2"/>
    </row>
    <row r="849" spans="1:18" x14ac:dyDescent="0.25">
      <c r="A849" s="23" t="s">
        <v>1821</v>
      </c>
      <c r="B849" t="s">
        <v>1801</v>
      </c>
      <c r="C849" t="s">
        <v>1822</v>
      </c>
      <c r="D849" t="s">
        <v>1822</v>
      </c>
      <c r="E849" t="s">
        <v>1823</v>
      </c>
      <c r="F849" s="2">
        <v>48</v>
      </c>
      <c r="G849" s="2">
        <f>VLOOKUP(A849,'[1]2025年发货标准产品透视表'!A:AF,31,FALSE)</f>
        <v>35</v>
      </c>
      <c r="H849" s="2">
        <f>VLOOKUP(A849,'[1]2025年发货标准产品透视表'!A:AF,32,FALSE)</f>
        <v>3</v>
      </c>
      <c r="I849" s="2">
        <f>VLOOKUP(A849,'[1]2025年发货标准产品透视表'!A:AD,29,FALSE)</f>
        <v>35</v>
      </c>
      <c r="J849" s="2">
        <f>VLOOKUP(A849,'[1]2025年发货标准产品透视表'!A:AD,30,FALSE)</f>
        <v>3</v>
      </c>
      <c r="K849" s="2" t="str">
        <f>VLOOKUP(A849,'[1]2025年发货标准产品透视表'!A:D,4,FALSE)</f>
        <v>盒</v>
      </c>
      <c r="L849"/>
      <c r="M849"/>
      <c r="O849"/>
      <c r="P849"/>
      <c r="Q849" s="2"/>
    </row>
    <row r="850" spans="1:18" x14ac:dyDescent="0.25">
      <c r="A850" s="23" t="s">
        <v>1824</v>
      </c>
      <c r="B850" t="s">
        <v>1801</v>
      </c>
      <c r="C850" t="s">
        <v>1825</v>
      </c>
      <c r="D850" t="s">
        <v>1825</v>
      </c>
      <c r="E850" t="s">
        <v>1826</v>
      </c>
      <c r="F850" s="2">
        <v>24</v>
      </c>
      <c r="G850" s="2">
        <f>VLOOKUP(A850,'[1]2025年发货标准产品透视表'!A:AF,31,FALSE)</f>
        <v>26</v>
      </c>
      <c r="H850" s="2">
        <f>VLOOKUP(A850,'[1]2025年发货标准产品透视表'!A:AF,32,FALSE)</f>
        <v>2</v>
      </c>
      <c r="I850" s="2">
        <f>VLOOKUP(A850,'[1]2025年发货标准产品透视表'!A:AD,29,FALSE)</f>
        <v>26</v>
      </c>
      <c r="J850" s="2">
        <f>VLOOKUP(A850,'[1]2025年发货标准产品透视表'!A:AD,30,FALSE)</f>
        <v>2</v>
      </c>
      <c r="K850" s="2" t="str">
        <f>VLOOKUP(A850,'[1]2025年发货标准产品透视表'!A:D,4,FALSE)</f>
        <v>盒</v>
      </c>
      <c r="L850"/>
      <c r="M850"/>
      <c r="O850"/>
      <c r="P850"/>
      <c r="Q850" s="2"/>
    </row>
    <row r="851" spans="1:18" x14ac:dyDescent="0.25">
      <c r="A851" s="23" t="s">
        <v>1827</v>
      </c>
      <c r="B851" t="s">
        <v>1801</v>
      </c>
      <c r="C851" t="s">
        <v>1816</v>
      </c>
      <c r="D851" t="s">
        <v>1816</v>
      </c>
      <c r="E851" t="s">
        <v>1828</v>
      </c>
      <c r="F851" s="2">
        <v>64</v>
      </c>
      <c r="G851" s="2">
        <f>VLOOKUP(A851,'[1]2025年发货标准产品透视表'!A:AF,31,FALSE)</f>
        <v>56</v>
      </c>
      <c r="H851" s="2">
        <f>VLOOKUP(A851,'[1]2025年发货标准产品透视表'!A:AF,32,FALSE)</f>
        <v>5</v>
      </c>
      <c r="I851" s="2">
        <f>VLOOKUP(A851,'[1]2025年发货标准产品透视表'!A:AD,29,FALSE)</f>
        <v>56</v>
      </c>
      <c r="J851" s="2">
        <f>VLOOKUP(A851,'[1]2025年发货标准产品透视表'!A:AD,30,FALSE)</f>
        <v>5</v>
      </c>
      <c r="K851" s="2" t="str">
        <f>VLOOKUP(A851,'[1]2025年发货标准产品透视表'!A:D,4,FALSE)</f>
        <v>盒</v>
      </c>
      <c r="L851"/>
      <c r="M851"/>
      <c r="O851"/>
      <c r="P851"/>
      <c r="Q851" s="2"/>
    </row>
    <row r="852" spans="1:18" x14ac:dyDescent="0.25">
      <c r="A852" s="23" t="s">
        <v>1829</v>
      </c>
      <c r="B852" t="s">
        <v>1801</v>
      </c>
      <c r="C852" t="s">
        <v>1830</v>
      </c>
      <c r="D852" t="s">
        <v>1830</v>
      </c>
      <c r="E852" t="s">
        <v>1831</v>
      </c>
      <c r="F852" s="2">
        <v>50</v>
      </c>
      <c r="G852" s="2">
        <f>VLOOKUP(A852,'[1]2025年发货标准产品透视表'!A:AF,31,FALSE)</f>
        <v>20</v>
      </c>
      <c r="H852" s="2">
        <f>VLOOKUP(A852,'[1]2025年发货标准产品透视表'!A:AF,32,FALSE)</f>
        <v>1</v>
      </c>
      <c r="I852" s="2">
        <f>VLOOKUP(A852,'[1]2025年发货标准产品透视表'!A:AD,29,FALSE)</f>
        <v>20</v>
      </c>
      <c r="J852" s="2">
        <f>VLOOKUP(A852,'[1]2025年发货标准产品透视表'!A:AD,30,FALSE)</f>
        <v>1</v>
      </c>
      <c r="K852" s="2" t="str">
        <f>VLOOKUP(A852,'[1]2025年发货标准产品透视表'!A:D,4,FALSE)</f>
        <v>盒</v>
      </c>
      <c r="L852"/>
      <c r="M852"/>
      <c r="O852"/>
      <c r="P852"/>
      <c r="Q852" s="2"/>
    </row>
    <row r="853" spans="1:18" x14ac:dyDescent="0.25">
      <c r="A853" s="23" t="s">
        <v>1832</v>
      </c>
      <c r="B853" t="s">
        <v>1833</v>
      </c>
      <c r="C853" t="s">
        <v>1834</v>
      </c>
      <c r="D853" t="s">
        <v>1834</v>
      </c>
      <c r="E853" t="s">
        <v>1809</v>
      </c>
      <c r="F853" s="2">
        <v>96</v>
      </c>
      <c r="G853" s="2">
        <f>VLOOKUP(A853,'[1]2025年发货标准产品透视表'!A:AF,31,FALSE)</f>
        <v>1</v>
      </c>
      <c r="H853" s="2">
        <f>VLOOKUP(A853,'[1]2025年发货标准产品透视表'!A:AF,32,FALSE)</f>
        <v>1</v>
      </c>
      <c r="I853" s="2">
        <f>VLOOKUP(A853,'[1]2025年发货标准产品透视表'!A:AD,29,FALSE)</f>
        <v>1</v>
      </c>
      <c r="J853" s="2">
        <f>VLOOKUP(A853,'[1]2025年发货标准产品透视表'!A:AD,30,FALSE)</f>
        <v>1</v>
      </c>
      <c r="K853" s="2" t="str">
        <f>VLOOKUP(A853,'[1]2025年发货标准产品透视表'!A:D,4,FALSE)</f>
        <v>盒</v>
      </c>
      <c r="L853"/>
      <c r="M853"/>
      <c r="O853"/>
      <c r="P853"/>
      <c r="Q853" s="2"/>
    </row>
    <row r="854" spans="1:18" x14ac:dyDescent="0.25">
      <c r="A854" s="23" t="s">
        <v>1835</v>
      </c>
      <c r="B854" t="s">
        <v>1836</v>
      </c>
      <c r="C854" t="s">
        <v>1837</v>
      </c>
      <c r="D854" t="s">
        <v>1837</v>
      </c>
      <c r="E854" t="s">
        <v>1838</v>
      </c>
      <c r="F854" s="2">
        <v>32</v>
      </c>
      <c r="G854" s="2">
        <f>VLOOKUP(A854,'[1]2025年发货标准产品透视表'!A:AF,31,FALSE)</f>
        <v>4</v>
      </c>
      <c r="H854" s="2">
        <f>VLOOKUP(A854,'[1]2025年发货标准产品透视表'!A:AF,32,FALSE)</f>
        <v>2</v>
      </c>
      <c r="I854" s="2">
        <f>VLOOKUP(A854,'[1]2025年发货标准产品透视表'!A:AD,29,FALSE)</f>
        <v>4</v>
      </c>
      <c r="J854" s="2">
        <f>VLOOKUP(A854,'[1]2025年发货标准产品透视表'!A:AD,30,FALSE)</f>
        <v>2</v>
      </c>
      <c r="K854" s="2" t="str">
        <f>VLOOKUP(A854,'[1]2025年发货标准产品透视表'!A:D,4,FALSE)</f>
        <v>盒</v>
      </c>
      <c r="L854"/>
      <c r="M854"/>
      <c r="O854"/>
      <c r="P854"/>
      <c r="Q854" s="2"/>
    </row>
    <row r="855" spans="1:18" x14ac:dyDescent="0.25">
      <c r="A855" s="23" t="s">
        <v>1839</v>
      </c>
      <c r="B855" t="s">
        <v>1836</v>
      </c>
      <c r="C855" t="s">
        <v>1840</v>
      </c>
      <c r="D855" t="s">
        <v>1840</v>
      </c>
      <c r="E855" t="s">
        <v>1811</v>
      </c>
      <c r="F855" s="2">
        <v>96</v>
      </c>
      <c r="G855" s="2">
        <f>VLOOKUP(A855,'[1]2025年发货标准产品透视表'!A:AF,31,FALSE)</f>
        <v>0</v>
      </c>
      <c r="H855" s="2">
        <f>VLOOKUP(A855,'[1]2025年发货标准产品透视表'!A:AF,32,FALSE)</f>
        <v>0</v>
      </c>
      <c r="I855" s="2">
        <f>VLOOKUP(A855,'[1]2025年发货标准产品透视表'!A:AD,29,FALSE)</f>
        <v>26</v>
      </c>
      <c r="J855" s="2">
        <f>VLOOKUP(A855,'[1]2025年发货标准产品透视表'!A:AD,30,FALSE)</f>
        <v>1</v>
      </c>
      <c r="K855" s="2" t="str">
        <f>VLOOKUP(A855,'[1]2025年发货标准产品透视表'!A:D,4,FALSE)</f>
        <v>盒</v>
      </c>
      <c r="L855"/>
      <c r="M855"/>
      <c r="O855"/>
      <c r="P855"/>
      <c r="Q855" s="2"/>
    </row>
    <row r="856" spans="1:18" x14ac:dyDescent="0.25">
      <c r="A856" s="23" t="s">
        <v>1841</v>
      </c>
      <c r="B856" t="s">
        <v>1836</v>
      </c>
      <c r="C856" t="s">
        <v>1842</v>
      </c>
      <c r="D856" t="s">
        <v>1842</v>
      </c>
      <c r="E856" t="s">
        <v>1843</v>
      </c>
      <c r="F856" s="2">
        <v>96</v>
      </c>
      <c r="G856" s="2">
        <f>VLOOKUP(A856,'[1]2025年发货标准产品透视表'!A:AF,31,FALSE)</f>
        <v>4</v>
      </c>
      <c r="H856" s="2">
        <f>VLOOKUP(A856,'[1]2025年发货标准产品透视表'!A:AF,32,FALSE)</f>
        <v>1</v>
      </c>
      <c r="I856" s="2">
        <f>VLOOKUP(A856,'[1]2025年发货标准产品透视表'!A:AD,29,FALSE)</f>
        <v>4</v>
      </c>
      <c r="J856" s="2">
        <f>VLOOKUP(A856,'[1]2025年发货标准产品透视表'!A:AD,30,FALSE)</f>
        <v>1</v>
      </c>
      <c r="K856" s="2" t="str">
        <f>VLOOKUP(A856,'[1]2025年发货标准产品透视表'!A:D,4,FALSE)</f>
        <v>盒</v>
      </c>
      <c r="L856"/>
      <c r="M856"/>
      <c r="O856"/>
      <c r="P856"/>
      <c r="Q856" s="2"/>
    </row>
    <row r="857" spans="1:18" x14ac:dyDescent="0.25">
      <c r="A857" s="23" t="s">
        <v>1844</v>
      </c>
      <c r="B857" t="s">
        <v>1836</v>
      </c>
      <c r="C857" t="s">
        <v>1845</v>
      </c>
      <c r="D857" t="s">
        <v>1845</v>
      </c>
      <c r="E857" t="s">
        <v>1846</v>
      </c>
      <c r="F857" s="2">
        <v>64</v>
      </c>
      <c r="G857" s="2">
        <f>VLOOKUP(A857,'[1]2025年发货标准产品透视表'!A:AF,31,FALSE)</f>
        <v>0</v>
      </c>
      <c r="H857" s="2">
        <f>VLOOKUP(A857,'[1]2025年发货标准产品透视表'!A:AF,32,FALSE)</f>
        <v>0</v>
      </c>
      <c r="I857" s="2">
        <f>VLOOKUP(A857,'[1]2025年发货标准产品透视表'!A:AD,29,FALSE)</f>
        <v>130</v>
      </c>
      <c r="J857" s="2">
        <f>VLOOKUP(A857,'[1]2025年发货标准产品透视表'!A:AD,30,FALSE)</f>
        <v>2</v>
      </c>
      <c r="K857" s="2" t="str">
        <f>VLOOKUP(A857,'[1]2025年发货标准产品透视表'!A:D,4,FALSE)</f>
        <v>盒</v>
      </c>
      <c r="L857"/>
      <c r="M857"/>
      <c r="O857"/>
      <c r="P857"/>
      <c r="Q857" s="2"/>
    </row>
    <row r="858" spans="1:18" x14ac:dyDescent="0.25">
      <c r="A858" s="23" t="s">
        <v>1847</v>
      </c>
      <c r="B858" t="s">
        <v>1836</v>
      </c>
      <c r="C858" t="s">
        <v>1840</v>
      </c>
      <c r="D858" t="s">
        <v>1840</v>
      </c>
      <c r="E858" t="s">
        <v>1848</v>
      </c>
      <c r="F858" s="2">
        <v>96</v>
      </c>
      <c r="G858" s="2">
        <f>VLOOKUP(A858,'[1]2025年发货标准产品透视表'!A:AF,31,FALSE)</f>
        <v>420</v>
      </c>
      <c r="H858" s="2">
        <f>VLOOKUP(A858,'[1]2025年发货标准产品透视表'!A:AF,32,FALSE)</f>
        <v>3</v>
      </c>
      <c r="I858" s="2">
        <f>VLOOKUP(A858,'[1]2025年发货标准产品透视表'!A:AD,29,FALSE)</f>
        <v>420</v>
      </c>
      <c r="J858" s="2">
        <f>VLOOKUP(A858,'[1]2025年发货标准产品透视表'!A:AD,30,FALSE)</f>
        <v>3</v>
      </c>
      <c r="K858" s="2" t="str">
        <f>VLOOKUP(A858,'[1]2025年发货标准产品透视表'!A:D,4,FALSE)</f>
        <v>盒</v>
      </c>
      <c r="L858"/>
      <c r="M858"/>
      <c r="O858"/>
      <c r="P858"/>
      <c r="Q858" s="2"/>
    </row>
    <row r="859" spans="1:18" x14ac:dyDescent="0.25">
      <c r="A859" s="23" t="s">
        <v>1849</v>
      </c>
      <c r="B859" t="s">
        <v>1850</v>
      </c>
      <c r="C859" t="s">
        <v>1851</v>
      </c>
      <c r="D859" t="s">
        <v>1851</v>
      </c>
      <c r="E859" t="s">
        <v>1852</v>
      </c>
      <c r="F859" s="2">
        <v>32</v>
      </c>
      <c r="G859" s="2">
        <f>VLOOKUP(A859,'[1]2025年发货标准产品透视表'!A:AF,31,FALSE)</f>
        <v>1</v>
      </c>
      <c r="H859" s="2">
        <f>VLOOKUP(A859,'[1]2025年发货标准产品透视表'!A:AF,32,FALSE)</f>
        <v>1</v>
      </c>
      <c r="I859" s="2">
        <f>VLOOKUP(A859,'[1]2025年发货标准产品透视表'!A:AD,29,FALSE)</f>
        <v>1</v>
      </c>
      <c r="J859" s="2">
        <f>VLOOKUP(A859,'[1]2025年发货标准产品透视表'!A:AD,30,FALSE)</f>
        <v>1</v>
      </c>
      <c r="K859" s="2" t="str">
        <f>VLOOKUP(A859,'[1]2025年发货标准产品透视表'!A:D,4,FALSE)</f>
        <v>盒</v>
      </c>
      <c r="L859"/>
      <c r="M859"/>
      <c r="O859"/>
      <c r="P859"/>
      <c r="Q859" s="2"/>
    </row>
    <row r="860" spans="1:18" x14ac:dyDescent="0.25">
      <c r="A860" s="23" t="s">
        <v>1853</v>
      </c>
      <c r="B860" t="s">
        <v>1854</v>
      </c>
      <c r="C860" t="s">
        <v>1855</v>
      </c>
      <c r="D860" t="s">
        <v>1855</v>
      </c>
      <c r="E860" t="s">
        <v>1856</v>
      </c>
      <c r="F860" s="2">
        <v>32</v>
      </c>
      <c r="G860" s="2">
        <f>VLOOKUP(A860,'[1]2025年发货标准产品透视表'!A:AF,31,FALSE)</f>
        <v>5</v>
      </c>
      <c r="H860" s="2">
        <f>VLOOKUP(A860,'[1]2025年发货标准产品透视表'!A:AF,32,FALSE)</f>
        <v>3</v>
      </c>
      <c r="I860" s="2">
        <f>VLOOKUP(A860,'[1]2025年发货标准产品透视表'!A:AD,29,FALSE)</f>
        <v>5</v>
      </c>
      <c r="J860" s="2">
        <f>VLOOKUP(A860,'[1]2025年发货标准产品透视表'!A:AD,30,FALSE)</f>
        <v>3</v>
      </c>
      <c r="K860" s="2" t="str">
        <f>VLOOKUP(A860,'[1]2025年发货标准产品透视表'!A:D,4,FALSE)</f>
        <v>盒</v>
      </c>
      <c r="L860"/>
      <c r="M860"/>
      <c r="O860"/>
      <c r="P860"/>
      <c r="Q860" s="2"/>
    </row>
    <row r="861" spans="1:18" x14ac:dyDescent="0.25">
      <c r="A861" s="23" t="s">
        <v>1857</v>
      </c>
      <c r="B861" t="s">
        <v>1854</v>
      </c>
      <c r="C861" t="s">
        <v>1858</v>
      </c>
      <c r="D861" t="s">
        <v>1858</v>
      </c>
      <c r="E861" t="s">
        <v>1859</v>
      </c>
      <c r="F861" s="2">
        <v>96</v>
      </c>
      <c r="G861" s="2">
        <f>VLOOKUP(A861,'[1]2025年发货标准产品透视表'!A:AF,31,FALSE)</f>
        <v>5</v>
      </c>
      <c r="H861" s="2">
        <f>VLOOKUP(A861,'[1]2025年发货标准产品透视表'!A:AF,32,FALSE)</f>
        <v>3</v>
      </c>
      <c r="I861" s="2">
        <f>VLOOKUP(A861,'[1]2025年发货标准产品透视表'!A:AD,29,FALSE)</f>
        <v>12</v>
      </c>
      <c r="J861" s="2">
        <f>VLOOKUP(A861,'[1]2025年发货标准产品透视表'!A:AD,30,FALSE)</f>
        <v>7</v>
      </c>
      <c r="K861" s="2" t="str">
        <f>VLOOKUP(A861,'[1]2025年发货标准产品透视表'!A:D,4,FALSE)</f>
        <v>盒</v>
      </c>
      <c r="L861"/>
      <c r="M861"/>
      <c r="O861"/>
      <c r="P861"/>
      <c r="Q861" s="2"/>
    </row>
    <row r="862" spans="1:18" x14ac:dyDescent="0.25">
      <c r="A862" s="23" t="s">
        <v>1860</v>
      </c>
      <c r="B862" t="s">
        <v>1854</v>
      </c>
      <c r="C862" t="s">
        <v>1861</v>
      </c>
      <c r="D862" t="s">
        <v>1861</v>
      </c>
      <c r="E862" t="s">
        <v>1862</v>
      </c>
      <c r="F862" s="2">
        <v>64</v>
      </c>
      <c r="G862" s="2">
        <f>VLOOKUP(A862,'[1]2025年发货标准产品透视表'!A:AF,31,FALSE)</f>
        <v>16</v>
      </c>
      <c r="H862" s="2">
        <f>VLOOKUP(A862,'[1]2025年发货标准产品透视表'!A:AF,32,FALSE)</f>
        <v>1</v>
      </c>
      <c r="I862" s="2">
        <f>VLOOKUP(A862,'[1]2025年发货标准产品透视表'!A:AD,29,FALSE)</f>
        <v>16</v>
      </c>
      <c r="J862" s="2">
        <f>VLOOKUP(A862,'[1]2025年发货标准产品透视表'!A:AD,30,FALSE)</f>
        <v>1</v>
      </c>
      <c r="K862" s="2" t="str">
        <f>VLOOKUP(A862,'[1]2025年发货标准产品透视表'!A:D,4,FALSE)</f>
        <v>盒</v>
      </c>
      <c r="L862"/>
      <c r="M862"/>
      <c r="O862"/>
      <c r="P862"/>
      <c r="Q862" s="2"/>
    </row>
    <row r="863" spans="1:18" x14ac:dyDescent="0.25">
      <c r="A863" s="23" t="s">
        <v>1863</v>
      </c>
      <c r="B863" t="s">
        <v>1864</v>
      </c>
      <c r="C863" t="s">
        <v>1865</v>
      </c>
      <c r="D863" t="s">
        <v>1865</v>
      </c>
      <c r="E863" t="s">
        <v>1866</v>
      </c>
      <c r="F863" s="2">
        <v>50</v>
      </c>
      <c r="G863" s="2">
        <f>VLOOKUP(A863,'[1]2025年发货标准产品透视表'!A:AF,31,FALSE)</f>
        <v>60</v>
      </c>
      <c r="H863" s="2">
        <f>VLOOKUP(A863,'[1]2025年发货标准产品透视表'!A:AF,32,FALSE)</f>
        <v>4</v>
      </c>
      <c r="I863" s="2">
        <f>VLOOKUP(A863,'[1]2025年发货标准产品透视表'!A:AD,29,FALSE)</f>
        <v>104</v>
      </c>
      <c r="J863" s="2">
        <f>VLOOKUP(A863,'[1]2025年发货标准产品透视表'!A:AD,30,FALSE)</f>
        <v>7</v>
      </c>
      <c r="K863" s="2" t="str">
        <f>VLOOKUP(A863,'[1]2025年发货标准产品透视表'!A:D,4,FALSE)</f>
        <v>盒</v>
      </c>
      <c r="L863"/>
      <c r="M863"/>
      <c r="O863" s="24">
        <f>G863</f>
        <v>60</v>
      </c>
      <c r="P863" s="24">
        <f>CEILING(O863*1.5,10)</f>
        <v>90</v>
      </c>
      <c r="Q863" s="35" t="str">
        <f>K863</f>
        <v>盒</v>
      </c>
      <c r="R863" t="s">
        <v>39</v>
      </c>
    </row>
    <row r="864" spans="1:18" x14ac:dyDescent="0.25">
      <c r="A864" s="23" t="s">
        <v>1867</v>
      </c>
      <c r="B864" t="s">
        <v>880</v>
      </c>
      <c r="C864" t="s">
        <v>881</v>
      </c>
      <c r="D864" t="s">
        <v>881</v>
      </c>
      <c r="G864" s="2">
        <f>VLOOKUP(A864,'[1]2025年发货标准产品透视表'!A:AF,31,FALSE)</f>
        <v>80</v>
      </c>
      <c r="H864" s="2">
        <f>VLOOKUP(A864,'[1]2025年发货标准产品透视表'!A:AF,32,FALSE)</f>
        <v>1</v>
      </c>
      <c r="I864" s="2">
        <f>VLOOKUP(A864,'[1]2025年发货标准产品透视表'!A:AD,29,FALSE)</f>
        <v>80</v>
      </c>
      <c r="J864" s="2">
        <f>VLOOKUP(A864,'[1]2025年发货标准产品透视表'!A:AD,30,FALSE)</f>
        <v>1</v>
      </c>
      <c r="K864" s="2" t="str">
        <f>VLOOKUP(A864,'[1]2025年发货标准产品透视表'!A:D,4,FALSE)</f>
        <v>ml</v>
      </c>
      <c r="L864"/>
      <c r="M864"/>
      <c r="O864"/>
      <c r="P864"/>
      <c r="Q864" s="2"/>
    </row>
    <row r="865" spans="1:22" x14ac:dyDescent="0.25">
      <c r="A865" s="23" t="s">
        <v>1868</v>
      </c>
      <c r="B865" t="s">
        <v>880</v>
      </c>
      <c r="C865" t="s">
        <v>881</v>
      </c>
      <c r="D865" t="s">
        <v>881</v>
      </c>
      <c r="G865" s="2">
        <f>VLOOKUP(A865,'[1]2025年发货标准产品透视表'!A:AF,31,FALSE)</f>
        <v>50</v>
      </c>
      <c r="H865" s="2">
        <f>VLOOKUP(A865,'[1]2025年发货标准产品透视表'!A:AF,32,FALSE)</f>
        <v>1</v>
      </c>
      <c r="I865" s="2">
        <f>VLOOKUP(A865,'[1]2025年发货标准产品透视表'!A:AD,29,FALSE)</f>
        <v>50</v>
      </c>
      <c r="J865" s="2">
        <f>VLOOKUP(A865,'[1]2025年发货标准产品透视表'!A:AD,30,FALSE)</f>
        <v>1</v>
      </c>
      <c r="K865" s="2" t="str">
        <f>VLOOKUP(A865,'[1]2025年发货标准产品透视表'!A:D,4,FALSE)</f>
        <v>ml</v>
      </c>
      <c r="L865"/>
      <c r="M865"/>
      <c r="O865"/>
      <c r="P865"/>
      <c r="Q865" s="2"/>
    </row>
    <row r="866" spans="1:22" x14ac:dyDescent="0.25">
      <c r="A866" s="23" t="s">
        <v>1869</v>
      </c>
      <c r="B866" t="s">
        <v>880</v>
      </c>
      <c r="C866" t="s">
        <v>881</v>
      </c>
      <c r="D866" t="s">
        <v>881</v>
      </c>
      <c r="G866" s="2">
        <f>VLOOKUP(A866,'[1]2025年发货标准产品透视表'!A:AF,31,FALSE)</f>
        <v>277.5</v>
      </c>
      <c r="H866" s="2">
        <f>VLOOKUP(A866,'[1]2025年发货标准产品透视表'!A:AF,32,FALSE)</f>
        <v>2</v>
      </c>
      <c r="I866" s="2">
        <f>VLOOKUP(A866,'[1]2025年发货标准产品透视表'!A:AD,29,FALSE)</f>
        <v>277.5</v>
      </c>
      <c r="J866" s="2">
        <f>VLOOKUP(A866,'[1]2025年发货标准产品透视表'!A:AD,30,FALSE)</f>
        <v>2</v>
      </c>
      <c r="K866" s="2" t="str">
        <f>VLOOKUP(A866,'[1]2025年发货标准产品透视表'!A:D,4,FALSE)</f>
        <v>ml</v>
      </c>
      <c r="L866"/>
      <c r="M866"/>
      <c r="O866"/>
      <c r="P866"/>
      <c r="Q866" s="2"/>
    </row>
    <row r="867" spans="1:22" x14ac:dyDescent="0.25">
      <c r="A867" s="23" t="s">
        <v>1870</v>
      </c>
      <c r="B867" t="s">
        <v>884</v>
      </c>
      <c r="C867" t="s">
        <v>885</v>
      </c>
      <c r="D867" t="s">
        <v>886</v>
      </c>
      <c r="G867" s="2">
        <f>VLOOKUP(A867,'[1]2025年发货标准产品透视表'!A:AF,31,FALSE)</f>
        <v>620</v>
      </c>
      <c r="H867" s="2">
        <f>VLOOKUP(A867,'[1]2025年发货标准产品透视表'!A:AF,32,FALSE)</f>
        <v>1</v>
      </c>
      <c r="I867" s="2">
        <f>VLOOKUP(A867,'[1]2025年发货标准产品透视表'!A:AD,29,FALSE)</f>
        <v>620</v>
      </c>
      <c r="J867" s="2">
        <f>VLOOKUP(A867,'[1]2025年发货标准产品透视表'!A:AD,30,FALSE)</f>
        <v>1</v>
      </c>
      <c r="K867" s="2" t="str">
        <f>VLOOKUP(A867,'[1]2025年发货标准产品透视表'!A:D,4,FALSE)</f>
        <v>ml</v>
      </c>
      <c r="L867"/>
      <c r="M867"/>
      <c r="O867"/>
      <c r="P867"/>
      <c r="Q867" s="2"/>
    </row>
    <row r="868" spans="1:22" x14ac:dyDescent="0.25">
      <c r="A868" s="23" t="s">
        <v>1871</v>
      </c>
      <c r="B868" t="s">
        <v>884</v>
      </c>
      <c r="C868" t="s">
        <v>885</v>
      </c>
      <c r="D868" t="s">
        <v>886</v>
      </c>
      <c r="G868" s="2">
        <f>VLOOKUP(A868,'[1]2025年发货标准产品透视表'!A:AF,31,FALSE)</f>
        <v>220</v>
      </c>
      <c r="H868" s="2">
        <f>VLOOKUP(A868,'[1]2025年发货标准产品透视表'!A:AF,32,FALSE)</f>
        <v>2</v>
      </c>
      <c r="I868" s="2">
        <f>VLOOKUP(A868,'[1]2025年发货标准产品透视表'!A:AD,29,FALSE)</f>
        <v>220</v>
      </c>
      <c r="J868" s="2">
        <f>VLOOKUP(A868,'[1]2025年发货标准产品透视表'!A:AD,30,FALSE)</f>
        <v>2</v>
      </c>
      <c r="K868" s="2" t="str">
        <f>VLOOKUP(A868,'[1]2025年发货标准产品透视表'!A:D,4,FALSE)</f>
        <v>ml</v>
      </c>
      <c r="L868"/>
      <c r="M868"/>
      <c r="O868"/>
      <c r="P868"/>
      <c r="Q868" s="2"/>
    </row>
    <row r="869" spans="1:22" x14ac:dyDescent="0.25">
      <c r="A869" s="23" t="s">
        <v>1872</v>
      </c>
      <c r="B869" t="s">
        <v>884</v>
      </c>
      <c r="C869" t="s">
        <v>885</v>
      </c>
      <c r="D869" t="s">
        <v>886</v>
      </c>
      <c r="G869" s="2">
        <f>VLOOKUP(A869,'[1]2025年发货标准产品透视表'!A:AF,31,FALSE)</f>
        <v>500</v>
      </c>
      <c r="H869" s="2">
        <f>VLOOKUP(A869,'[1]2025年发货标准产品透视表'!A:AF,32,FALSE)</f>
        <v>1</v>
      </c>
      <c r="I869" s="2">
        <f>VLOOKUP(A869,'[1]2025年发货标准产品透视表'!A:AD,29,FALSE)</f>
        <v>500</v>
      </c>
      <c r="J869" s="2">
        <f>VLOOKUP(A869,'[1]2025年发货标准产品透视表'!A:AD,30,FALSE)</f>
        <v>1</v>
      </c>
      <c r="K869" s="2" t="str">
        <f>VLOOKUP(A869,'[1]2025年发货标准产品透视表'!A:D,4,FALSE)</f>
        <v>ml</v>
      </c>
      <c r="L869"/>
      <c r="M869"/>
      <c r="O869"/>
      <c r="P869"/>
      <c r="Q869" s="2"/>
    </row>
    <row r="870" spans="1:22" x14ac:dyDescent="0.25">
      <c r="A870" s="23" t="s">
        <v>1873</v>
      </c>
      <c r="B870" t="s">
        <v>947</v>
      </c>
      <c r="C870" t="s">
        <v>948</v>
      </c>
      <c r="D870" t="s">
        <v>948</v>
      </c>
      <c r="E870" t="s">
        <v>982</v>
      </c>
      <c r="F870" s="2">
        <v>0.1</v>
      </c>
      <c r="G870" s="2">
        <f>VLOOKUP(A870,'[1]2025年发货标准产品透视表'!A:AF,31,FALSE)</f>
        <v>0.1</v>
      </c>
      <c r="H870" s="2">
        <f>VLOOKUP(A870,'[1]2025年发货标准产品透视表'!A:AF,32,FALSE)</f>
        <v>1</v>
      </c>
      <c r="I870" s="2">
        <f>VLOOKUP(A870,'[1]2025年发货标准产品透视表'!A:AD,29,FALSE)</f>
        <v>0.1</v>
      </c>
      <c r="J870" s="2">
        <f>VLOOKUP(A870,'[1]2025年发货标准产品透视表'!A:AD,30,FALSE)</f>
        <v>1</v>
      </c>
      <c r="K870" s="2" t="str">
        <f>VLOOKUP(A870,'[1]2025年发货标准产品透视表'!A:D,4,FALSE)</f>
        <v>ml</v>
      </c>
      <c r="L870"/>
      <c r="M870"/>
      <c r="O870"/>
      <c r="P870"/>
      <c r="Q870" s="2"/>
    </row>
    <row r="871" spans="1:22" x14ac:dyDescent="0.25">
      <c r="A871" s="23" t="s">
        <v>1874</v>
      </c>
      <c r="B871" t="s">
        <v>947</v>
      </c>
      <c r="C871" t="s">
        <v>948</v>
      </c>
      <c r="D871" t="s">
        <v>948</v>
      </c>
      <c r="E871" t="s">
        <v>984</v>
      </c>
      <c r="F871" s="2">
        <v>1</v>
      </c>
      <c r="G871" s="2">
        <f>VLOOKUP(A871,'[1]2025年发货标准产品透视表'!A:AF,31,FALSE)</f>
        <v>0</v>
      </c>
      <c r="H871" s="2">
        <f>VLOOKUP(A871,'[1]2025年发货标准产品透视表'!A:AF,32,FALSE)</f>
        <v>0</v>
      </c>
      <c r="I871" s="2">
        <f>VLOOKUP(A871,'[1]2025年发货标准产品透视表'!A:AD,29,FALSE)</f>
        <v>11</v>
      </c>
      <c r="J871" s="2">
        <f>VLOOKUP(A871,'[1]2025年发货标准产品透视表'!A:AD,30,FALSE)</f>
        <v>2</v>
      </c>
      <c r="K871" s="2" t="str">
        <f>VLOOKUP(A871,'[1]2025年发货标准产品透视表'!A:D,4,FALSE)</f>
        <v>ml</v>
      </c>
      <c r="L871"/>
      <c r="M871"/>
      <c r="O871"/>
      <c r="P871"/>
      <c r="Q871" s="2"/>
    </row>
    <row r="872" spans="1:22" x14ac:dyDescent="0.25">
      <c r="A872" s="23" t="s">
        <v>1875</v>
      </c>
      <c r="B872" t="s">
        <v>1876</v>
      </c>
      <c r="C872" t="s">
        <v>1877</v>
      </c>
      <c r="D872" t="s">
        <v>1877</v>
      </c>
      <c r="G872" s="2">
        <f>VLOOKUP(A872,'[1]2025年发货标准产品透视表'!A:AF,31,FALSE)</f>
        <v>1.1000000000000001</v>
      </c>
      <c r="H872" s="2">
        <f>VLOOKUP(A872,'[1]2025年发货标准产品透视表'!A:AF,32,FALSE)</f>
        <v>2</v>
      </c>
      <c r="I872" s="2">
        <f>VLOOKUP(A872,'[1]2025年发货标准产品透视表'!A:AD,29,FALSE)</f>
        <v>1.1000000000000001</v>
      </c>
      <c r="J872" s="2">
        <f>VLOOKUP(A872,'[1]2025年发货标准产品透视表'!A:AD,30,FALSE)</f>
        <v>2</v>
      </c>
      <c r="K872" s="2" t="str">
        <f>VLOOKUP(A872,'[1]2025年发货标准产品透视表'!A:D,4,FALSE)</f>
        <v>ml</v>
      </c>
      <c r="L872"/>
      <c r="M872"/>
      <c r="O872"/>
      <c r="P872"/>
      <c r="Q872" s="2"/>
    </row>
    <row r="873" spans="1:22" x14ac:dyDescent="0.25">
      <c r="A873" s="23" t="s">
        <v>1878</v>
      </c>
      <c r="B873" t="s">
        <v>1879</v>
      </c>
      <c r="C873" t="s">
        <v>1880</v>
      </c>
      <c r="D873" t="s">
        <v>1880</v>
      </c>
      <c r="F873" s="2">
        <v>1</v>
      </c>
      <c r="G873" s="2">
        <f>VLOOKUP(A873,'[1]2025年发货标准产品透视表'!A:AF,31,FALSE)</f>
        <v>69</v>
      </c>
      <c r="H873" s="2">
        <f>VLOOKUP(A873,'[1]2025年发货标准产品透视表'!A:AF,32,FALSE)</f>
        <v>12</v>
      </c>
      <c r="I873" s="2">
        <f>VLOOKUP(A873,'[1]2025年发货标准产品透视表'!A:AD,29,FALSE)</f>
        <v>69</v>
      </c>
      <c r="J873" s="2">
        <f>VLOOKUP(A873,'[1]2025年发货标准产品透视表'!A:AD,30,FALSE)</f>
        <v>12</v>
      </c>
      <c r="K873" s="2" t="str">
        <f>VLOOKUP(A873,'[1]2025年发货标准产品透视表'!A:D,4,FALSE)</f>
        <v>ml</v>
      </c>
      <c r="L873"/>
      <c r="M873"/>
      <c r="O873" s="24">
        <f>G873/F873</f>
        <v>69</v>
      </c>
      <c r="P873" s="24">
        <f>CEILING(O873*1.5,10)</f>
        <v>110</v>
      </c>
      <c r="Q873" s="25" t="s">
        <v>975</v>
      </c>
      <c r="R873" t="s">
        <v>39</v>
      </c>
    </row>
    <row r="874" spans="1:22" x14ac:dyDescent="0.25">
      <c r="A874" s="23" t="s">
        <v>1881</v>
      </c>
      <c r="B874" t="s">
        <v>1879</v>
      </c>
      <c r="C874" t="s">
        <v>1880</v>
      </c>
      <c r="D874" t="s">
        <v>1880</v>
      </c>
      <c r="F874" s="2">
        <v>5</v>
      </c>
      <c r="G874" s="2">
        <f>VLOOKUP(A874,'[1]2025年发货标准产品透视表'!A:AF,31,FALSE)</f>
        <v>716</v>
      </c>
      <c r="H874" s="2">
        <f>VLOOKUP(A874,'[1]2025年发货标准产品透视表'!A:AF,32,FALSE)</f>
        <v>13</v>
      </c>
      <c r="I874" s="2">
        <f>VLOOKUP(A874,'[1]2025年发货标准产品透视表'!A:AD,29,FALSE)</f>
        <v>716</v>
      </c>
      <c r="J874" s="2">
        <f>VLOOKUP(A874,'[1]2025年发货标准产品透视表'!A:AD,30,FALSE)</f>
        <v>13</v>
      </c>
      <c r="K874" s="2" t="str">
        <f>VLOOKUP(A874,'[1]2025年发货标准产品透视表'!A:D,4,FALSE)</f>
        <v>ml</v>
      </c>
      <c r="L874"/>
      <c r="M874"/>
      <c r="O874" s="24">
        <f>G874/F874</f>
        <v>143.19999999999999</v>
      </c>
      <c r="P874" s="24">
        <f>CEILING(O874*1.5,10)</f>
        <v>220</v>
      </c>
      <c r="Q874" s="25" t="s">
        <v>975</v>
      </c>
      <c r="R874" t="s">
        <v>39</v>
      </c>
    </row>
    <row r="875" spans="1:22" x14ac:dyDescent="0.25">
      <c r="A875" s="23" t="s">
        <v>1882</v>
      </c>
      <c r="B875" t="s">
        <v>1642</v>
      </c>
      <c r="C875" t="s">
        <v>1643</v>
      </c>
      <c r="D875" t="s">
        <v>1883</v>
      </c>
      <c r="E875" t="s">
        <v>1657</v>
      </c>
      <c r="F875" s="2">
        <v>20</v>
      </c>
      <c r="G875" s="2">
        <f>VLOOKUP(A875,'[1]2025年发货标准产品透视表'!A:AF,31,FALSE)</f>
        <v>0.75</v>
      </c>
      <c r="H875" s="2">
        <f>VLOOKUP(A875,'[1]2025年发货标准产品透视表'!A:AF,32,FALSE)</f>
        <v>1</v>
      </c>
      <c r="I875" s="2">
        <f>VLOOKUP(A875,'[1]2025年发货标准产品透视表'!A:AD,29,FALSE)</f>
        <v>15</v>
      </c>
      <c r="J875" s="2">
        <f>VLOOKUP(A875,'[1]2025年发货标准产品透视表'!A:AD,30,FALSE)</f>
        <v>1</v>
      </c>
      <c r="K875" s="2" t="str">
        <f>VLOOKUP(A875,'[1]2025年发货标准产品透视表'!A:D,4,FALSE)</f>
        <v>ml</v>
      </c>
      <c r="L875" s="30">
        <f>I875/F875</f>
        <v>0.75</v>
      </c>
      <c r="M875" s="30">
        <f>CEILING(L875*1.5,10)</f>
        <v>10</v>
      </c>
      <c r="N875" s="30" t="s">
        <v>975</v>
      </c>
      <c r="Q875" s="2"/>
      <c r="R875" t="s">
        <v>49</v>
      </c>
      <c r="S875" t="s">
        <v>1644</v>
      </c>
      <c r="U875" s="31"/>
      <c r="V875" s="31"/>
    </row>
    <row r="876" spans="1:22" x14ac:dyDescent="0.25">
      <c r="A876" s="23" t="s">
        <v>1884</v>
      </c>
      <c r="B876" t="s">
        <v>1642</v>
      </c>
      <c r="C876" t="s">
        <v>1643</v>
      </c>
      <c r="D876" t="s">
        <v>1883</v>
      </c>
      <c r="E876" t="s">
        <v>1542</v>
      </c>
      <c r="F876" s="2">
        <v>100</v>
      </c>
      <c r="G876" s="2">
        <f>VLOOKUP(A876,'[1]2025年发货标准产品透视表'!A:AF,31,FALSE)</f>
        <v>16</v>
      </c>
      <c r="H876" s="2">
        <f>VLOOKUP(A876,'[1]2025年发货标准产品透视表'!A:AF,32,FALSE)</f>
        <v>2</v>
      </c>
      <c r="I876" s="2">
        <f>VLOOKUP(A876,'[1]2025年发货标准产品透视表'!A:AD,29,FALSE)</f>
        <v>3200</v>
      </c>
      <c r="J876" s="2">
        <f>VLOOKUP(A876,'[1]2025年发货标准产品透视表'!A:AD,30,FALSE)</f>
        <v>6</v>
      </c>
      <c r="K876" s="2" t="str">
        <f>VLOOKUP(A876,'[1]2025年发货标准产品透视表'!A:D,4,FALSE)</f>
        <v>ml</v>
      </c>
      <c r="L876" s="30">
        <f>I876/F876</f>
        <v>32</v>
      </c>
      <c r="M876" s="30">
        <f>CEILING(L876*1.5,10)</f>
        <v>50</v>
      </c>
      <c r="N876" s="30" t="s">
        <v>975</v>
      </c>
      <c r="Q876" s="2"/>
      <c r="R876" t="s">
        <v>49</v>
      </c>
      <c r="S876" t="s">
        <v>1644</v>
      </c>
      <c r="U876" s="31"/>
      <c r="V876" s="31"/>
    </row>
    <row r="877" spans="1:22" x14ac:dyDescent="0.25">
      <c r="A877" s="23" t="s">
        <v>1885</v>
      </c>
      <c r="B877" t="s">
        <v>1537</v>
      </c>
      <c r="C877" t="s">
        <v>1538</v>
      </c>
      <c r="D877" t="s">
        <v>1886</v>
      </c>
      <c r="E877" t="s">
        <v>1660</v>
      </c>
      <c r="F877" s="2">
        <v>50</v>
      </c>
      <c r="G877" s="2">
        <f>VLOOKUP(A877,'[1]2025年发货标准产品透视表'!A:AF,31,FALSE)</f>
        <v>16</v>
      </c>
      <c r="H877" s="2">
        <f>VLOOKUP(A877,'[1]2025年发货标准产品透视表'!A:AF,32,FALSE)</f>
        <v>2</v>
      </c>
      <c r="I877" s="2">
        <f>VLOOKUP(A877,'[1]2025年发货标准产品透视表'!A:AD,29,FALSE)</f>
        <v>1600</v>
      </c>
      <c r="J877" s="2">
        <f>VLOOKUP(A877,'[1]2025年发货标准产品透视表'!A:AD,30,FALSE)</f>
        <v>6</v>
      </c>
      <c r="K877" s="2" t="str">
        <f>VLOOKUP(A877,'[1]2025年发货标准产品透视表'!A:D,4,FALSE)</f>
        <v>ml</v>
      </c>
      <c r="L877" s="30">
        <f>I877/F877</f>
        <v>32</v>
      </c>
      <c r="M877" s="30">
        <f>CEILING(L877*1.5,10)</f>
        <v>50</v>
      </c>
      <c r="N877" s="30" t="s">
        <v>975</v>
      </c>
      <c r="Q877" s="2"/>
      <c r="R877" t="s">
        <v>49</v>
      </c>
      <c r="S877" t="s">
        <v>1539</v>
      </c>
      <c r="U877" s="31"/>
      <c r="V877" s="31"/>
    </row>
    <row r="878" spans="1:22" x14ac:dyDescent="0.25">
      <c r="A878" s="23" t="s">
        <v>1887</v>
      </c>
      <c r="B878" t="s">
        <v>866</v>
      </c>
      <c r="C878" t="s">
        <v>867</v>
      </c>
      <c r="D878" t="s">
        <v>867</v>
      </c>
      <c r="E878" t="s">
        <v>984</v>
      </c>
      <c r="F878" s="2">
        <v>1</v>
      </c>
      <c r="G878" s="2">
        <f>VLOOKUP(A878,'[1]2025年发货标准产品透视表'!A:AF,31,FALSE)</f>
        <v>0</v>
      </c>
      <c r="H878" s="2">
        <f>VLOOKUP(A878,'[1]2025年发货标准产品透视表'!A:AF,32,FALSE)</f>
        <v>0</v>
      </c>
      <c r="I878" s="2">
        <f>VLOOKUP(A878,'[1]2025年发货标准产品透视表'!A:AD,29,FALSE)</f>
        <v>2</v>
      </c>
      <c r="J878" s="2">
        <f>VLOOKUP(A878,'[1]2025年发货标准产品透视表'!A:AD,30,FALSE)</f>
        <v>1</v>
      </c>
      <c r="K878" s="2" t="str">
        <f>VLOOKUP(A878,'[1]2025年发货标准产品透视表'!A:D,4,FALSE)</f>
        <v>ml</v>
      </c>
      <c r="L878"/>
      <c r="M878"/>
      <c r="O878"/>
      <c r="P878"/>
      <c r="Q878" s="2"/>
    </row>
    <row r="879" spans="1:22" x14ac:dyDescent="0.25">
      <c r="A879" s="23" t="s">
        <v>1888</v>
      </c>
      <c r="B879" t="s">
        <v>968</v>
      </c>
      <c r="C879" t="s">
        <v>969</v>
      </c>
      <c r="D879" t="s">
        <v>969</v>
      </c>
      <c r="G879" s="2">
        <f>VLOOKUP(A879,'[1]2025年发货标准产品透视表'!A:AF,31,FALSE)</f>
        <v>12.5</v>
      </c>
      <c r="H879" s="2">
        <f>VLOOKUP(A879,'[1]2025年发货标准产品透视表'!A:AF,32,FALSE)</f>
        <v>1</v>
      </c>
      <c r="I879" s="2">
        <f>VLOOKUP(A879,'[1]2025年发货标准产品透视表'!A:AD,29,FALSE)</f>
        <v>12.5</v>
      </c>
      <c r="J879" s="2">
        <f>VLOOKUP(A879,'[1]2025年发货标准产品透视表'!A:AD,30,FALSE)</f>
        <v>1</v>
      </c>
      <c r="K879" s="2" t="str">
        <f>VLOOKUP(A879,'[1]2025年发货标准产品透视表'!A:D,4,FALSE)</f>
        <v>ml</v>
      </c>
      <c r="L879"/>
      <c r="M879"/>
      <c r="O879"/>
      <c r="P879"/>
      <c r="Q879" s="2"/>
    </row>
    <row r="880" spans="1:22" x14ac:dyDescent="0.25">
      <c r="A880" s="23" t="s">
        <v>1889</v>
      </c>
      <c r="B880" t="s">
        <v>968</v>
      </c>
      <c r="C880" t="s">
        <v>969</v>
      </c>
      <c r="D880" t="s">
        <v>969</v>
      </c>
      <c r="G880" s="2">
        <f>VLOOKUP(A880,'[1]2025年发货标准产品透视表'!A:AF,31,FALSE)</f>
        <v>375</v>
      </c>
      <c r="H880" s="2">
        <f>VLOOKUP(A880,'[1]2025年发货标准产品透视表'!A:AF,32,FALSE)</f>
        <v>2</v>
      </c>
      <c r="I880" s="2">
        <f>VLOOKUP(A880,'[1]2025年发货标准产品透视表'!A:AD,29,FALSE)</f>
        <v>375</v>
      </c>
      <c r="J880" s="2">
        <f>VLOOKUP(A880,'[1]2025年发货标准产品透视表'!A:AD,30,FALSE)</f>
        <v>2</v>
      </c>
      <c r="K880" s="2" t="str">
        <f>VLOOKUP(A880,'[1]2025年发货标准产品透视表'!A:D,4,FALSE)</f>
        <v>ml</v>
      </c>
      <c r="L880"/>
      <c r="M880"/>
      <c r="O880"/>
      <c r="P880"/>
      <c r="Q880" s="2"/>
    </row>
    <row r="881" spans="1:18" x14ac:dyDescent="0.25">
      <c r="A881" s="23" t="s">
        <v>1890</v>
      </c>
      <c r="B881" t="s">
        <v>891</v>
      </c>
      <c r="C881" t="s">
        <v>892</v>
      </c>
      <c r="D881" t="s">
        <v>892</v>
      </c>
      <c r="E881" t="s">
        <v>1388</v>
      </c>
      <c r="F881" s="2">
        <v>1</v>
      </c>
      <c r="G881" s="2">
        <f>VLOOKUP(A881,'[1]2025年发货标准产品透视表'!A:AF,31,FALSE)</f>
        <v>66</v>
      </c>
      <c r="H881" s="2">
        <f>VLOOKUP(A881,'[1]2025年发货标准产品透视表'!A:AF,32,FALSE)</f>
        <v>3</v>
      </c>
      <c r="I881" s="2">
        <f>VLOOKUP(A881,'[1]2025年发货标准产品透视表'!A:AD,29,FALSE)</f>
        <v>121</v>
      </c>
      <c r="J881" s="2">
        <f>VLOOKUP(A881,'[1]2025年发货标准产品透视表'!A:AD,30,FALSE)</f>
        <v>10</v>
      </c>
      <c r="K881" s="2" t="str">
        <f>VLOOKUP(A881,'[1]2025年发货标准产品透视表'!A:D,4,FALSE)</f>
        <v>ml</v>
      </c>
      <c r="L881"/>
      <c r="M881"/>
      <c r="O881"/>
      <c r="P881"/>
      <c r="Q881"/>
      <c r="R881" t="s">
        <v>58</v>
      </c>
    </row>
    <row r="882" spans="1:18" x14ac:dyDescent="0.25">
      <c r="A882" s="23" t="s">
        <v>1891</v>
      </c>
      <c r="B882" t="s">
        <v>891</v>
      </c>
      <c r="C882" t="s">
        <v>892</v>
      </c>
      <c r="D882" t="s">
        <v>892</v>
      </c>
      <c r="E882" t="s">
        <v>31</v>
      </c>
      <c r="F882" s="2">
        <v>1000</v>
      </c>
      <c r="G882" s="2">
        <f>VLOOKUP(A882,'[1]2025年发货标准产品透视表'!A:AF,31,FALSE)</f>
        <v>1350</v>
      </c>
      <c r="H882" s="2">
        <f>VLOOKUP(A882,'[1]2025年发货标准产品透视表'!A:AF,32,FALSE)</f>
        <v>6</v>
      </c>
      <c r="I882" s="2">
        <f>VLOOKUP(A882,'[1]2025年发货标准产品透视表'!A:AD,29,FALSE)</f>
        <v>2275</v>
      </c>
      <c r="J882" s="2">
        <f>VLOOKUP(A882,'[1]2025年发货标准产品透视表'!A:AD,30,FALSE)</f>
        <v>16</v>
      </c>
      <c r="K882" s="2" t="str">
        <f>VLOOKUP(A882,'[1]2025年发货标准产品透视表'!A:D,4,FALSE)</f>
        <v>ml</v>
      </c>
      <c r="L882"/>
      <c r="M882"/>
      <c r="O882"/>
      <c r="P882"/>
      <c r="Q882" s="2"/>
      <c r="R882" t="s">
        <v>58</v>
      </c>
    </row>
    <row r="883" spans="1:18" x14ac:dyDescent="0.25">
      <c r="A883" s="23" t="s">
        <v>1892</v>
      </c>
      <c r="B883" t="s">
        <v>891</v>
      </c>
      <c r="C883" t="s">
        <v>892</v>
      </c>
      <c r="D883" t="s">
        <v>892</v>
      </c>
      <c r="G883" s="2">
        <f>VLOOKUP(A883,'[1]2025年发货标准产品透视表'!A:AF,31,FALSE)</f>
        <v>44</v>
      </c>
      <c r="H883" s="2">
        <f>VLOOKUP(A883,'[1]2025年发货标准产品透视表'!A:AF,32,FALSE)</f>
        <v>1</v>
      </c>
      <c r="I883" s="2">
        <f>VLOOKUP(A883,'[1]2025年发货标准产品透视表'!A:AD,29,FALSE)</f>
        <v>44</v>
      </c>
      <c r="J883" s="2">
        <f>VLOOKUP(A883,'[1]2025年发货标准产品透视表'!A:AD,30,FALSE)</f>
        <v>1</v>
      </c>
      <c r="K883" s="2" t="str">
        <f>VLOOKUP(A883,'[1]2025年发货标准产品透视表'!A:D,4,FALSE)</f>
        <v>ml</v>
      </c>
      <c r="L883"/>
      <c r="M883"/>
      <c r="O883"/>
      <c r="P883"/>
      <c r="Q883" s="2"/>
    </row>
    <row r="884" spans="1:18" x14ac:dyDescent="0.25">
      <c r="A884" s="23" t="s">
        <v>1893</v>
      </c>
      <c r="B884" t="s">
        <v>891</v>
      </c>
      <c r="C884" t="s">
        <v>892</v>
      </c>
      <c r="D884" t="s">
        <v>892</v>
      </c>
      <c r="E884" t="s">
        <v>622</v>
      </c>
      <c r="F884" s="2">
        <v>5000</v>
      </c>
      <c r="G884" s="2">
        <f>VLOOKUP(A884,'[1]2025年发货标准产品透视表'!A:AF,31,FALSE)</f>
        <v>0</v>
      </c>
      <c r="H884" s="2">
        <f>VLOOKUP(A884,'[1]2025年发货标准产品透视表'!A:AF,32,FALSE)</f>
        <v>0</v>
      </c>
      <c r="I884" s="2">
        <f>VLOOKUP(A884,'[1]2025年发货标准产品透视表'!A:AD,29,FALSE)</f>
        <v>250</v>
      </c>
      <c r="J884" s="2">
        <f>VLOOKUP(A884,'[1]2025年发货标准产品透视表'!A:AD,30,FALSE)</f>
        <v>1</v>
      </c>
      <c r="K884" s="2" t="str">
        <f>VLOOKUP(A884,'[1]2025年发货标准产品透视表'!A:D,4,FALSE)</f>
        <v>ml</v>
      </c>
      <c r="L884"/>
      <c r="M884"/>
      <c r="O884"/>
      <c r="P884"/>
      <c r="Q884" s="2"/>
    </row>
    <row r="885" spans="1:18" x14ac:dyDescent="0.25">
      <c r="A885" s="23" t="s">
        <v>1894</v>
      </c>
      <c r="B885" t="s">
        <v>1895</v>
      </c>
      <c r="C885" t="s">
        <v>1669</v>
      </c>
      <c r="D885" t="s">
        <v>1896</v>
      </c>
      <c r="E885" t="s">
        <v>984</v>
      </c>
      <c r="F885" s="2">
        <v>1</v>
      </c>
      <c r="G885" s="2">
        <f>VLOOKUP(A885,'[1]2025年发货标准产品透视表'!A:AF,31,FALSE)</f>
        <v>25</v>
      </c>
      <c r="H885" s="2">
        <f>VLOOKUP(A885,'[1]2025年发货标准产品透视表'!A:AF,32,FALSE)</f>
        <v>2</v>
      </c>
      <c r="I885" s="2">
        <f>VLOOKUP(A885,'[1]2025年发货标准产品透视表'!A:AD,29,FALSE)</f>
        <v>80</v>
      </c>
      <c r="J885" s="2">
        <f>VLOOKUP(A885,'[1]2025年发货标准产品透视表'!A:AD,30,FALSE)</f>
        <v>5</v>
      </c>
      <c r="K885" s="2" t="str">
        <f>VLOOKUP(A885,'[1]2025年发货标准产品透视表'!A:D,4,FALSE)</f>
        <v>ml</v>
      </c>
      <c r="L885"/>
      <c r="M885"/>
      <c r="O885"/>
      <c r="P885"/>
      <c r="Q885" s="2"/>
    </row>
    <row r="886" spans="1:18" x14ac:dyDescent="0.25">
      <c r="A886" s="23" t="s">
        <v>1897</v>
      </c>
      <c r="B886" t="s">
        <v>1895</v>
      </c>
      <c r="C886" t="s">
        <v>1669</v>
      </c>
      <c r="D886" t="s">
        <v>1896</v>
      </c>
      <c r="E886" t="s">
        <v>535</v>
      </c>
      <c r="F886" s="2">
        <v>25</v>
      </c>
      <c r="G886" s="2">
        <f>VLOOKUP(A886,'[1]2025年发货标准产品透视表'!A:AF,31,FALSE)</f>
        <v>2250</v>
      </c>
      <c r="H886" s="2">
        <f>VLOOKUP(A886,'[1]2025年发货标准产品透视表'!A:AF,32,FALSE)</f>
        <v>2</v>
      </c>
      <c r="I886" s="2">
        <f>VLOOKUP(A886,'[1]2025年发货标准产品透视表'!A:AD,29,FALSE)</f>
        <v>6000</v>
      </c>
      <c r="J886" s="2">
        <f>VLOOKUP(A886,'[1]2025年发货标准产品透视表'!A:AD,30,FALSE)</f>
        <v>6</v>
      </c>
      <c r="K886" s="2" t="str">
        <f>VLOOKUP(A886,'[1]2025年发货标准产品透视表'!A:D,4,FALSE)</f>
        <v>ml</v>
      </c>
      <c r="L886"/>
      <c r="M886"/>
      <c r="O886"/>
      <c r="P886"/>
      <c r="Q886" s="2"/>
      <c r="R886" t="s">
        <v>68</v>
      </c>
    </row>
    <row r="887" spans="1:18" x14ac:dyDescent="0.25">
      <c r="A887" s="23" t="s">
        <v>1898</v>
      </c>
      <c r="B887" t="s">
        <v>856</v>
      </c>
      <c r="C887" t="s">
        <v>857</v>
      </c>
      <c r="D887" t="s">
        <v>857</v>
      </c>
      <c r="G887" s="2">
        <f>VLOOKUP(A887,'[1]2025年发货标准产品透视表'!A:AF,31,FALSE)</f>
        <v>675</v>
      </c>
      <c r="H887" s="2">
        <f>VLOOKUP(A887,'[1]2025年发货标准产品透视表'!A:AF,32,FALSE)</f>
        <v>4</v>
      </c>
      <c r="I887" s="2">
        <f>VLOOKUP(A887,'[1]2025年发货标准产品透视表'!A:AD,29,FALSE)</f>
        <v>675</v>
      </c>
      <c r="J887" s="2">
        <f>VLOOKUP(A887,'[1]2025年发货标准产品透视表'!A:AD,30,FALSE)</f>
        <v>4</v>
      </c>
      <c r="K887" s="2" t="str">
        <f>VLOOKUP(A887,'[1]2025年发货标准产品透视表'!A:D,4,FALSE)</f>
        <v>ml</v>
      </c>
      <c r="L887"/>
      <c r="M887"/>
      <c r="O887"/>
      <c r="P887"/>
      <c r="Q887" s="2"/>
      <c r="R887" t="s">
        <v>58</v>
      </c>
    </row>
    <row r="888" spans="1:18" x14ac:dyDescent="0.25">
      <c r="A888" s="23" t="s">
        <v>1899</v>
      </c>
      <c r="B888" t="s">
        <v>856</v>
      </c>
      <c r="C888" t="s">
        <v>857</v>
      </c>
      <c r="D888" t="s">
        <v>857</v>
      </c>
      <c r="G888" s="2">
        <f>VLOOKUP(A888,'[1]2025年发货标准产品透视表'!A:AF,31,FALSE)</f>
        <v>500</v>
      </c>
      <c r="H888" s="2">
        <f>VLOOKUP(A888,'[1]2025年发货标准产品透视表'!A:AF,32,FALSE)</f>
        <v>1</v>
      </c>
      <c r="I888" s="2">
        <f>VLOOKUP(A888,'[1]2025年发货标准产品透视表'!A:AD,29,FALSE)</f>
        <v>500</v>
      </c>
      <c r="J888" s="2">
        <f>VLOOKUP(A888,'[1]2025年发货标准产品透视表'!A:AD,30,FALSE)</f>
        <v>1</v>
      </c>
      <c r="K888" s="2" t="str">
        <f>VLOOKUP(A888,'[1]2025年发货标准产品透视表'!A:D,4,FALSE)</f>
        <v>ml</v>
      </c>
      <c r="L888"/>
      <c r="M888"/>
      <c r="O888"/>
      <c r="P888"/>
      <c r="Q888" s="2"/>
    </row>
    <row r="889" spans="1:18" x14ac:dyDescent="0.25">
      <c r="A889" s="23" t="s">
        <v>1900</v>
      </c>
      <c r="B889" t="s">
        <v>856</v>
      </c>
      <c r="C889" t="s">
        <v>857</v>
      </c>
      <c r="D889" t="s">
        <v>857</v>
      </c>
      <c r="E889" t="s">
        <v>1211</v>
      </c>
      <c r="F889" s="2">
        <v>100</v>
      </c>
      <c r="G889" s="2">
        <f>VLOOKUP(A889,'[1]2025年发货标准产品透视表'!A:AF,31,FALSE)</f>
        <v>2800</v>
      </c>
      <c r="H889" s="2">
        <f>VLOOKUP(A889,'[1]2025年发货标准产品透视表'!A:AF,32,FALSE)</f>
        <v>5</v>
      </c>
      <c r="I889" s="2">
        <f>VLOOKUP(A889,'[1]2025年发货标准产品透视表'!A:AD,29,FALSE)</f>
        <v>3400</v>
      </c>
      <c r="J889" s="2">
        <f>VLOOKUP(A889,'[1]2025年发货标准产品透视表'!A:AD,30,FALSE)</f>
        <v>6</v>
      </c>
      <c r="K889" s="2" t="str">
        <f>VLOOKUP(A889,'[1]2025年发货标准产品透视表'!A:D,4,FALSE)</f>
        <v>ml</v>
      </c>
      <c r="L889"/>
      <c r="M889"/>
      <c r="O889"/>
      <c r="P889"/>
      <c r="Q889" s="2"/>
      <c r="R889" t="s">
        <v>58</v>
      </c>
    </row>
    <row r="890" spans="1:18" x14ac:dyDescent="0.25">
      <c r="A890" s="23" t="s">
        <v>1901</v>
      </c>
      <c r="B890" t="s">
        <v>933</v>
      </c>
      <c r="C890" t="s">
        <v>934</v>
      </c>
      <c r="D890" t="s">
        <v>934</v>
      </c>
      <c r="E890" t="s">
        <v>982</v>
      </c>
      <c r="F890" s="2">
        <v>0.1</v>
      </c>
      <c r="G890" s="2">
        <f>VLOOKUP(A890,'[1]2025年发货标准产品透视表'!A:AF,31,FALSE)</f>
        <v>0</v>
      </c>
      <c r="H890" s="2">
        <f>VLOOKUP(A890,'[1]2025年发货标准产品透视表'!A:AF,32,FALSE)</f>
        <v>0</v>
      </c>
      <c r="I890" s="2">
        <f>VLOOKUP(A890,'[1]2025年发货标准产品透视表'!A:AD,29,FALSE)</f>
        <v>0.1</v>
      </c>
      <c r="J890" s="2">
        <f>VLOOKUP(A890,'[1]2025年发货标准产品透视表'!A:AD,30,FALSE)</f>
        <v>1</v>
      </c>
      <c r="K890" s="2" t="str">
        <f>VLOOKUP(A890,'[1]2025年发货标准产品透视表'!A:D,4,FALSE)</f>
        <v>ml</v>
      </c>
      <c r="L890"/>
      <c r="M890"/>
      <c r="O890"/>
      <c r="P890"/>
      <c r="Q890" s="2"/>
    </row>
    <row r="891" spans="1:18" x14ac:dyDescent="0.25">
      <c r="A891" s="23" t="s">
        <v>1902</v>
      </c>
      <c r="B891" t="s">
        <v>933</v>
      </c>
      <c r="C891" t="s">
        <v>934</v>
      </c>
      <c r="D891" t="s">
        <v>934</v>
      </c>
      <c r="E891" t="s">
        <v>984</v>
      </c>
      <c r="F891" s="2">
        <v>1</v>
      </c>
      <c r="G891" s="2">
        <f>VLOOKUP(A891,'[1]2025年发货标准产品透视表'!A:AF,31,FALSE)</f>
        <v>0</v>
      </c>
      <c r="H891" s="2">
        <f>VLOOKUP(A891,'[1]2025年发货标准产品透视表'!A:AF,32,FALSE)</f>
        <v>0</v>
      </c>
      <c r="I891" s="2">
        <f>VLOOKUP(A891,'[1]2025年发货标准产品透视表'!A:AD,29,FALSE)</f>
        <v>80</v>
      </c>
      <c r="J891" s="2">
        <f>VLOOKUP(A891,'[1]2025年发货标准产品透视表'!A:AD,30,FALSE)</f>
        <v>3</v>
      </c>
      <c r="K891" s="2" t="str">
        <f>VLOOKUP(A891,'[1]2025年发货标准产品透视表'!A:D,4,FALSE)</f>
        <v>ml</v>
      </c>
      <c r="L891"/>
      <c r="M891"/>
      <c r="O891"/>
      <c r="P891"/>
      <c r="Q891" s="2"/>
    </row>
    <row r="892" spans="1:18" x14ac:dyDescent="0.25">
      <c r="A892" s="23" t="s">
        <v>1903</v>
      </c>
      <c r="B892" t="s">
        <v>933</v>
      </c>
      <c r="C892" t="s">
        <v>934</v>
      </c>
      <c r="D892" t="s">
        <v>934</v>
      </c>
      <c r="E892" t="s">
        <v>1904</v>
      </c>
      <c r="F892" s="2">
        <v>70</v>
      </c>
      <c r="G892" s="2">
        <f>VLOOKUP(A892,'[1]2025年发货标准产品透视表'!A:AF,31,FALSE)</f>
        <v>350</v>
      </c>
      <c r="H892" s="2">
        <f>VLOOKUP(A892,'[1]2025年发货标准产品透视表'!A:AF,32,FALSE)</f>
        <v>2</v>
      </c>
      <c r="I892" s="2">
        <f>VLOOKUP(A892,'[1]2025年发货标准产品透视表'!A:AD,29,FALSE)</f>
        <v>700</v>
      </c>
      <c r="J892" s="2">
        <f>VLOOKUP(A892,'[1]2025年发货标准产品透视表'!A:AD,30,FALSE)</f>
        <v>5</v>
      </c>
      <c r="K892" s="2" t="str">
        <f>VLOOKUP(A892,'[1]2025年发货标准产品透视表'!A:D,4,FALSE)</f>
        <v>ml</v>
      </c>
      <c r="L892"/>
      <c r="M892"/>
      <c r="O892"/>
      <c r="P892"/>
      <c r="Q892" s="2"/>
    </row>
    <row r="893" spans="1:18" x14ac:dyDescent="0.25">
      <c r="A893" s="23" t="s">
        <v>1905</v>
      </c>
      <c r="B893" t="s">
        <v>953</v>
      </c>
      <c r="C893" t="s">
        <v>954</v>
      </c>
      <c r="D893" t="s">
        <v>954</v>
      </c>
      <c r="E893" t="s">
        <v>987</v>
      </c>
      <c r="F893" s="2">
        <v>5</v>
      </c>
      <c r="G893" s="2">
        <f>VLOOKUP(A893,'[1]2025年发货标准产品透视表'!A:AF,31,FALSE)</f>
        <v>0</v>
      </c>
      <c r="H893" s="2">
        <f>VLOOKUP(A893,'[1]2025年发货标准产品透视表'!A:AF,32,FALSE)</f>
        <v>0</v>
      </c>
      <c r="I893" s="2">
        <f>VLOOKUP(A893,'[1]2025年发货标准产品透视表'!A:AD,29,FALSE)</f>
        <v>40</v>
      </c>
      <c r="J893" s="2">
        <f>VLOOKUP(A893,'[1]2025年发货标准产品透视表'!A:AD,30,FALSE)</f>
        <v>1</v>
      </c>
      <c r="K893" s="2" t="str">
        <f>VLOOKUP(A893,'[1]2025年发货标准产品透视表'!A:D,4,FALSE)</f>
        <v>ml</v>
      </c>
      <c r="L893"/>
      <c r="M893"/>
      <c r="O893"/>
      <c r="P893"/>
      <c r="Q893" s="2"/>
    </row>
    <row r="894" spans="1:18" x14ac:dyDescent="0.25">
      <c r="A894" s="23" t="s">
        <v>1906</v>
      </c>
      <c r="B894" t="s">
        <v>961</v>
      </c>
      <c r="C894" t="s">
        <v>1907</v>
      </c>
      <c r="D894" t="s">
        <v>1907</v>
      </c>
      <c r="E894" t="s">
        <v>982</v>
      </c>
      <c r="F894" s="2">
        <v>0.1</v>
      </c>
      <c r="G894" s="2">
        <f>VLOOKUP(A894,'[1]2025年发货标准产品透视表'!A:AF,31,FALSE)</f>
        <v>0.2</v>
      </c>
      <c r="H894" s="2">
        <f>VLOOKUP(A894,'[1]2025年发货标准产品透视表'!A:AF,32,FALSE)</f>
        <v>2</v>
      </c>
      <c r="I894" s="2">
        <f>VLOOKUP(A894,'[1]2025年发货标准产品透视表'!A:AD,29,FALSE)</f>
        <v>0.6</v>
      </c>
      <c r="J894" s="2">
        <f>VLOOKUP(A894,'[1]2025年发货标准产品透视表'!A:AD,30,FALSE)</f>
        <v>6</v>
      </c>
      <c r="K894" s="2" t="str">
        <f>VLOOKUP(A894,'[1]2025年发货标准产品透视表'!A:D,4,FALSE)</f>
        <v>ml</v>
      </c>
      <c r="L894"/>
      <c r="M894"/>
      <c r="O894"/>
      <c r="P894"/>
      <c r="Q894" s="2"/>
    </row>
    <row r="895" spans="1:18" x14ac:dyDescent="0.25">
      <c r="A895" s="23" t="s">
        <v>1908</v>
      </c>
      <c r="B895" t="s">
        <v>961</v>
      </c>
      <c r="C895" t="s">
        <v>1907</v>
      </c>
      <c r="D895" t="s">
        <v>1907</v>
      </c>
      <c r="E895" t="s">
        <v>984</v>
      </c>
      <c r="F895" s="2">
        <v>1</v>
      </c>
      <c r="G895" s="2">
        <f>VLOOKUP(A895,'[1]2025年发货标准产品透视表'!A:AF,31,FALSE)</f>
        <v>16</v>
      </c>
      <c r="H895" s="2">
        <f>VLOOKUP(A895,'[1]2025年发货标准产品透视表'!A:AF,32,FALSE)</f>
        <v>2</v>
      </c>
      <c r="I895" s="2">
        <f>VLOOKUP(A895,'[1]2025年发货标准产品透视表'!A:AD,29,FALSE)</f>
        <v>32</v>
      </c>
      <c r="J895" s="2">
        <f>VLOOKUP(A895,'[1]2025年发货标准产品透视表'!A:AD,30,FALSE)</f>
        <v>6</v>
      </c>
      <c r="K895" s="2" t="str">
        <f>VLOOKUP(A895,'[1]2025年发货标准产品透视表'!A:D,4,FALSE)</f>
        <v>ml</v>
      </c>
      <c r="L895"/>
      <c r="M895"/>
      <c r="O895"/>
      <c r="P895"/>
      <c r="Q895" s="2"/>
    </row>
    <row r="896" spans="1:18" x14ac:dyDescent="0.25">
      <c r="A896" s="23" t="s">
        <v>1909</v>
      </c>
      <c r="B896" t="s">
        <v>965</v>
      </c>
      <c r="C896" t="s">
        <v>966</v>
      </c>
      <c r="D896" t="s">
        <v>966</v>
      </c>
      <c r="G896" s="2">
        <f>VLOOKUP(A896,'[1]2025年发货标准产品透视表'!A:AF,31,FALSE)</f>
        <v>0</v>
      </c>
      <c r="H896" s="2">
        <f>VLOOKUP(A896,'[1]2025年发货标准产品透视表'!A:AF,32,FALSE)</f>
        <v>0</v>
      </c>
      <c r="I896" s="2">
        <f>VLOOKUP(A896,'[1]2025年发货标准产品透视表'!A:AD,29,FALSE)</f>
        <v>1</v>
      </c>
      <c r="J896" s="2">
        <f>VLOOKUP(A896,'[1]2025年发货标准产品透视表'!A:AD,30,FALSE)</f>
        <v>1</v>
      </c>
      <c r="K896" s="2" t="str">
        <f>VLOOKUP(A896,'[1]2025年发货标准产品透视表'!A:D,4,FALSE)</f>
        <v>ml</v>
      </c>
      <c r="L896"/>
      <c r="M896"/>
      <c r="O896"/>
      <c r="P896"/>
      <c r="Q896" s="2"/>
    </row>
    <row r="897" spans="1:22" x14ac:dyDescent="0.25">
      <c r="A897" s="23" t="s">
        <v>1910</v>
      </c>
      <c r="B897" t="s">
        <v>903</v>
      </c>
      <c r="C897" t="s">
        <v>904</v>
      </c>
      <c r="D897" t="s">
        <v>904</v>
      </c>
      <c r="G897" s="2">
        <f>VLOOKUP(A897,'[1]2025年发货标准产品透视表'!A:AF,31,FALSE)</f>
        <v>0.2</v>
      </c>
      <c r="H897" s="2">
        <f>VLOOKUP(A897,'[1]2025年发货标准产品透视表'!A:AF,32,FALSE)</f>
        <v>1</v>
      </c>
      <c r="I897" s="2">
        <f>VLOOKUP(A897,'[1]2025年发货标准产品透视表'!A:AD,29,FALSE)</f>
        <v>0.2</v>
      </c>
      <c r="J897" s="2">
        <f>VLOOKUP(A897,'[1]2025年发货标准产品透视表'!A:AD,30,FALSE)</f>
        <v>1</v>
      </c>
      <c r="K897" s="2" t="str">
        <f>VLOOKUP(A897,'[1]2025年发货标准产品透视表'!A:D,4,FALSE)</f>
        <v>ml</v>
      </c>
      <c r="L897"/>
      <c r="M897"/>
      <c r="O897"/>
      <c r="P897"/>
      <c r="Q897" s="2"/>
    </row>
    <row r="898" spans="1:22" x14ac:dyDescent="0.25">
      <c r="A898" s="23" t="s">
        <v>1911</v>
      </c>
      <c r="B898" t="s">
        <v>903</v>
      </c>
      <c r="C898" t="s">
        <v>904</v>
      </c>
      <c r="D898" t="s">
        <v>904</v>
      </c>
      <c r="E898" t="s">
        <v>984</v>
      </c>
      <c r="F898" s="2">
        <v>1</v>
      </c>
      <c r="G898" s="2">
        <f>VLOOKUP(A898,'[1]2025年发货标准产品透视表'!A:AF,31,FALSE)</f>
        <v>0</v>
      </c>
      <c r="H898" s="2">
        <f>VLOOKUP(A898,'[1]2025年发货标准产品透视表'!A:AF,32,FALSE)</f>
        <v>0</v>
      </c>
      <c r="I898" s="2">
        <f>VLOOKUP(A898,'[1]2025年发货标准产品透视表'!A:AD,29,FALSE)</f>
        <v>29</v>
      </c>
      <c r="J898" s="2">
        <f>VLOOKUP(A898,'[1]2025年发货标准产品透视表'!A:AD,30,FALSE)</f>
        <v>2</v>
      </c>
      <c r="K898" s="2" t="str">
        <f>VLOOKUP(A898,'[1]2025年发货标准产品透视表'!A:D,4,FALSE)</f>
        <v>ml</v>
      </c>
      <c r="L898"/>
      <c r="M898"/>
      <c r="O898"/>
      <c r="P898"/>
      <c r="Q898" s="2"/>
    </row>
    <row r="899" spans="1:22" x14ac:dyDescent="0.25">
      <c r="A899" s="23" t="s">
        <v>1912</v>
      </c>
      <c r="B899" t="s">
        <v>903</v>
      </c>
      <c r="C899" t="s">
        <v>904</v>
      </c>
      <c r="D899" t="s">
        <v>904</v>
      </c>
      <c r="E899" t="s">
        <v>987</v>
      </c>
      <c r="F899" s="2">
        <v>5</v>
      </c>
      <c r="G899" s="2">
        <f>VLOOKUP(A899,'[1]2025年发货标准产品透视表'!A:AF,31,FALSE)</f>
        <v>10</v>
      </c>
      <c r="H899" s="2">
        <f>VLOOKUP(A899,'[1]2025年发货标准产品透视表'!A:AF,32,FALSE)</f>
        <v>1</v>
      </c>
      <c r="I899" s="2">
        <f>VLOOKUP(A899,'[1]2025年发货标准产品透视表'!A:AD,29,FALSE)</f>
        <v>10</v>
      </c>
      <c r="J899" s="2">
        <f>VLOOKUP(A899,'[1]2025年发货标准产品透视表'!A:AD,30,FALSE)</f>
        <v>1</v>
      </c>
      <c r="K899" s="2" t="str">
        <f>VLOOKUP(A899,'[1]2025年发货标准产品透视表'!A:D,4,FALSE)</f>
        <v>ml</v>
      </c>
      <c r="L899"/>
      <c r="M899"/>
      <c r="O899"/>
      <c r="P899"/>
      <c r="Q899" s="2"/>
    </row>
    <row r="900" spans="1:22" x14ac:dyDescent="0.25">
      <c r="A900" s="23" t="s">
        <v>1913</v>
      </c>
      <c r="B900" t="s">
        <v>903</v>
      </c>
      <c r="C900" t="s">
        <v>904</v>
      </c>
      <c r="D900" t="s">
        <v>904</v>
      </c>
      <c r="G900" s="2">
        <f>VLOOKUP(A900,'[1]2025年发货标准产品透视表'!A:AF,31,FALSE)</f>
        <v>40</v>
      </c>
      <c r="H900" s="2">
        <f>VLOOKUP(A900,'[1]2025年发货标准产品透视表'!A:AF,32,FALSE)</f>
        <v>1</v>
      </c>
      <c r="I900" s="2">
        <f>VLOOKUP(A900,'[1]2025年发货标准产品透视表'!A:AD,29,FALSE)</f>
        <v>40</v>
      </c>
      <c r="J900" s="2">
        <f>VLOOKUP(A900,'[1]2025年发货标准产品透视表'!A:AD,30,FALSE)</f>
        <v>1</v>
      </c>
      <c r="K900" s="2" t="str">
        <f>VLOOKUP(A900,'[1]2025年发货标准产品透视表'!A:D,4,FALSE)</f>
        <v>ml</v>
      </c>
      <c r="L900"/>
      <c r="M900"/>
      <c r="O900"/>
      <c r="P900"/>
      <c r="Q900" s="2"/>
    </row>
    <row r="901" spans="1:22" x14ac:dyDescent="0.25">
      <c r="A901" s="23" t="s">
        <v>1914</v>
      </c>
      <c r="B901" t="s">
        <v>1915</v>
      </c>
      <c r="C901" t="s">
        <v>1916</v>
      </c>
      <c r="D901" t="s">
        <v>1916</v>
      </c>
      <c r="E901" t="s">
        <v>1090</v>
      </c>
      <c r="F901" s="2">
        <v>0.1</v>
      </c>
      <c r="G901" s="2">
        <f>VLOOKUP(A901,'[1]2025年发货标准产品透视表'!A:AF,31,FALSE)</f>
        <v>0.2</v>
      </c>
      <c r="H901" s="2">
        <f>VLOOKUP(A901,'[1]2025年发货标准产品透视表'!A:AF,32,FALSE)</f>
        <v>1</v>
      </c>
      <c r="I901" s="2">
        <f>VLOOKUP(A901,'[1]2025年发货标准产品透视表'!A:AD,29,FALSE)</f>
        <v>3</v>
      </c>
      <c r="J901" s="2">
        <f>VLOOKUP(A901,'[1]2025年发货标准产品透视表'!A:AD,30,FALSE)</f>
        <v>7</v>
      </c>
      <c r="K901" s="2" t="str">
        <f>VLOOKUP(A901,'[1]2025年发货标准产品透视表'!A:D,4,FALSE)</f>
        <v>ml</v>
      </c>
      <c r="L901"/>
      <c r="M901"/>
      <c r="O901"/>
      <c r="P901"/>
      <c r="Q901" s="2"/>
    </row>
    <row r="902" spans="1:22" x14ac:dyDescent="0.25">
      <c r="A902" s="23" t="s">
        <v>1917</v>
      </c>
      <c r="B902" t="s">
        <v>1915</v>
      </c>
      <c r="C902" t="s">
        <v>1916</v>
      </c>
      <c r="D902" t="s">
        <v>1916</v>
      </c>
      <c r="E902" t="s">
        <v>958</v>
      </c>
      <c r="F902" s="2">
        <v>1</v>
      </c>
      <c r="G902" s="2">
        <f>VLOOKUP(A902,'[1]2025年发货标准产品透视表'!A:AF,31,FALSE)</f>
        <v>4</v>
      </c>
      <c r="H902" s="2">
        <f>VLOOKUP(A902,'[1]2025年发货标准产品透视表'!A:AF,32,FALSE)</f>
        <v>2</v>
      </c>
      <c r="I902" s="2">
        <f>VLOOKUP(A902,'[1]2025年发货标准产品透视表'!A:AD,29,FALSE)</f>
        <v>36</v>
      </c>
      <c r="J902" s="2">
        <f>VLOOKUP(A902,'[1]2025年发货标准产品透视表'!A:AD,30,FALSE)</f>
        <v>5</v>
      </c>
      <c r="K902" s="2" t="str">
        <f>VLOOKUP(A902,'[1]2025年发货标准产品透视表'!A:D,4,FALSE)</f>
        <v>ml</v>
      </c>
      <c r="L902"/>
      <c r="M902"/>
      <c r="O902"/>
      <c r="P902"/>
      <c r="Q902" s="2"/>
    </row>
    <row r="903" spans="1:22" x14ac:dyDescent="0.25">
      <c r="A903" s="28" t="s">
        <v>1918</v>
      </c>
      <c r="B903" s="29" t="s">
        <v>1919</v>
      </c>
      <c r="C903" s="29" t="s">
        <v>1920</v>
      </c>
      <c r="D903" s="29" t="s">
        <v>1920</v>
      </c>
      <c r="E903" s="29"/>
      <c r="F903" s="32">
        <v>0.1</v>
      </c>
      <c r="G903" s="2">
        <f>VLOOKUP(A903,'[1]2025年发货标准产品透视表'!A:AF,31,FALSE)</f>
        <v>0.89999999999999991</v>
      </c>
      <c r="H903" s="2">
        <f>VLOOKUP(A903,'[1]2025年发货标准产品透视表'!A:AF,32,FALSE)</f>
        <v>3</v>
      </c>
      <c r="I903" s="2">
        <f>VLOOKUP(A903,'[1]2025年发货标准产品透视表'!A:AD,29,FALSE)</f>
        <v>0.9</v>
      </c>
      <c r="J903" s="2">
        <f>VLOOKUP(A903,'[1]2025年发货标准产品透视表'!A:AD,30,FALSE)</f>
        <v>3</v>
      </c>
      <c r="K903" s="2" t="str">
        <f>VLOOKUP(A903,'[1]2025年发货标准产品透视表'!A:D,4,FALSE)</f>
        <v>ml</v>
      </c>
      <c r="L903"/>
      <c r="M903"/>
      <c r="O903" s="24">
        <f>G903/F903</f>
        <v>8.9999999999999982</v>
      </c>
      <c r="P903" s="24">
        <f>CEILING(O903*1.5,10)</f>
        <v>20</v>
      </c>
      <c r="Q903" s="25" t="s">
        <v>975</v>
      </c>
      <c r="R903" t="s">
        <v>39</v>
      </c>
    </row>
    <row r="904" spans="1:22" x14ac:dyDescent="0.25">
      <c r="A904" s="23" t="s">
        <v>1921</v>
      </c>
      <c r="B904" t="s">
        <v>1919</v>
      </c>
      <c r="C904" t="s">
        <v>1920</v>
      </c>
      <c r="D904" t="s">
        <v>1920</v>
      </c>
      <c r="E904" t="s">
        <v>958</v>
      </c>
      <c r="F904" s="2">
        <v>1</v>
      </c>
      <c r="G904" s="2">
        <f>VLOOKUP(A904,'[1]2025年发货标准产品透视表'!A:AF,31,FALSE)</f>
        <v>0</v>
      </c>
      <c r="H904" s="2">
        <f>VLOOKUP(A904,'[1]2025年发货标准产品透视表'!A:AF,32,FALSE)</f>
        <v>0</v>
      </c>
      <c r="I904" s="2">
        <f>VLOOKUP(A904,'[1]2025年发货标准产品透视表'!A:AD,29,FALSE)</f>
        <v>2</v>
      </c>
      <c r="J904" s="2">
        <f>VLOOKUP(A904,'[1]2025年发货标准产品透视表'!A:AD,30,FALSE)</f>
        <v>1</v>
      </c>
      <c r="K904" s="2" t="str">
        <f>VLOOKUP(A904,'[1]2025年发货标准产品透视表'!A:D,4,FALSE)</f>
        <v>ml</v>
      </c>
      <c r="L904"/>
      <c r="M904"/>
      <c r="O904"/>
      <c r="P904"/>
      <c r="Q904" s="2"/>
    </row>
    <row r="905" spans="1:22" x14ac:dyDescent="0.25">
      <c r="A905" s="23" t="s">
        <v>1922</v>
      </c>
      <c r="B905" t="s">
        <v>930</v>
      </c>
      <c r="C905" t="s">
        <v>931</v>
      </c>
      <c r="D905" t="s">
        <v>931</v>
      </c>
      <c r="G905" s="2">
        <f>VLOOKUP(A905,'[1]2025年发货标准产品透视表'!A:AF,31,FALSE)</f>
        <v>0.6</v>
      </c>
      <c r="H905" s="2">
        <f>VLOOKUP(A905,'[1]2025年发货标准产品透视表'!A:AF,32,FALSE)</f>
        <v>2</v>
      </c>
      <c r="I905" s="2">
        <f>VLOOKUP(A905,'[1]2025年发货标准产品透视表'!A:AD,29,FALSE)</f>
        <v>0.6</v>
      </c>
      <c r="J905" s="2">
        <f>VLOOKUP(A905,'[1]2025年发货标准产品透视表'!A:AD,30,FALSE)</f>
        <v>2</v>
      </c>
      <c r="K905" s="2" t="str">
        <f>VLOOKUP(A905,'[1]2025年发货标准产品透视表'!A:D,4,FALSE)</f>
        <v>ml</v>
      </c>
      <c r="L905"/>
      <c r="M905"/>
      <c r="O905"/>
      <c r="P905"/>
      <c r="Q905" s="2"/>
    </row>
    <row r="906" spans="1:22" x14ac:dyDescent="0.25">
      <c r="A906" s="23" t="s">
        <v>1923</v>
      </c>
      <c r="B906" t="s">
        <v>930</v>
      </c>
      <c r="C906" t="s">
        <v>931</v>
      </c>
      <c r="D906" t="s">
        <v>931</v>
      </c>
      <c r="E906" t="s">
        <v>984</v>
      </c>
      <c r="F906" s="2">
        <v>1</v>
      </c>
      <c r="G906" s="2">
        <f>VLOOKUP(A906,'[1]2025年发货标准产品透视表'!A:AF,31,FALSE)</f>
        <v>30</v>
      </c>
      <c r="H906" s="2">
        <f>VLOOKUP(A906,'[1]2025年发货标准产品透视表'!A:AF,32,FALSE)</f>
        <v>12</v>
      </c>
      <c r="I906" s="2">
        <f>VLOOKUP(A906,'[1]2025年发货标准产品透视表'!A:AD,29,FALSE)</f>
        <v>33</v>
      </c>
      <c r="J906" s="2">
        <f>VLOOKUP(A906,'[1]2025年发货标准产品透视表'!A:AD,30,FALSE)</f>
        <v>14</v>
      </c>
      <c r="K906" s="2" t="str">
        <f>VLOOKUP(A906,'[1]2025年发货标准产品透视表'!A:D,4,FALSE)</f>
        <v>ml</v>
      </c>
      <c r="L906"/>
      <c r="M906"/>
      <c r="O906" s="24">
        <f>G906/F906</f>
        <v>30</v>
      </c>
      <c r="P906" s="24">
        <f>CEILING(O906*1.5,10)</f>
        <v>50</v>
      </c>
      <c r="Q906" s="25" t="s">
        <v>975</v>
      </c>
      <c r="R906" t="s">
        <v>39</v>
      </c>
    </row>
    <row r="907" spans="1:22" x14ac:dyDescent="0.25">
      <c r="A907" s="23" t="s">
        <v>1924</v>
      </c>
      <c r="B907" t="s">
        <v>930</v>
      </c>
      <c r="C907" t="s">
        <v>931</v>
      </c>
      <c r="D907" t="s">
        <v>931</v>
      </c>
      <c r="G907" s="2">
        <f>VLOOKUP(A907,'[1]2025年发货标准产品透视表'!A:AF,31,FALSE)</f>
        <v>0</v>
      </c>
      <c r="H907" s="2">
        <f>VLOOKUP(A907,'[1]2025年发货标准产品透视表'!A:AF,32,FALSE)</f>
        <v>0</v>
      </c>
      <c r="I907" s="2">
        <f>VLOOKUP(A907,'[1]2025年发货标准产品透视表'!A:AD,29,FALSE)</f>
        <v>80</v>
      </c>
      <c r="J907" s="2">
        <f>VLOOKUP(A907,'[1]2025年发货标准产品透视表'!A:AD,30,FALSE)</f>
        <v>1</v>
      </c>
      <c r="K907" s="2" t="str">
        <f>VLOOKUP(A907,'[1]2025年发货标准产品透视表'!A:D,4,FALSE)</f>
        <v>ml</v>
      </c>
      <c r="L907"/>
      <c r="M907"/>
      <c r="O907"/>
      <c r="P907"/>
      <c r="Q907" s="2"/>
    </row>
    <row r="908" spans="1:22" x14ac:dyDescent="0.25">
      <c r="A908" s="23" t="s">
        <v>1925</v>
      </c>
      <c r="B908" t="s">
        <v>930</v>
      </c>
      <c r="C908" t="s">
        <v>931</v>
      </c>
      <c r="D908" t="s">
        <v>1926</v>
      </c>
      <c r="F908" s="2">
        <v>5</v>
      </c>
      <c r="G908" s="2">
        <f>VLOOKUP(A908,'[1]2025年发货标准产品透视表'!A:AF,31,FALSE)</f>
        <v>150</v>
      </c>
      <c r="H908" s="2">
        <f>VLOOKUP(A908,'[1]2025年发货标准产品透视表'!A:AF,32,FALSE)</f>
        <v>3</v>
      </c>
      <c r="I908" s="2">
        <f>VLOOKUP(A908,'[1]2025年发货标准产品透视表'!A:AD,29,FALSE)</f>
        <v>150</v>
      </c>
      <c r="J908" s="2">
        <f>VLOOKUP(A908,'[1]2025年发货标准产品透视表'!A:AD,30,FALSE)</f>
        <v>3</v>
      </c>
      <c r="K908" s="2" t="str">
        <f>VLOOKUP(A908,'[1]2025年发货标准产品透视表'!A:D,4,FALSE)</f>
        <v>ml</v>
      </c>
      <c r="L908"/>
      <c r="M908"/>
      <c r="O908" s="24">
        <f>G908/F908</f>
        <v>30</v>
      </c>
      <c r="P908" s="24">
        <f>CEILING(O908*1.5,10)</f>
        <v>50</v>
      </c>
      <c r="Q908" s="25" t="s">
        <v>975</v>
      </c>
      <c r="R908" t="s">
        <v>39</v>
      </c>
    </row>
    <row r="909" spans="1:22" x14ac:dyDescent="0.25">
      <c r="A909" s="23" t="s">
        <v>1927</v>
      </c>
      <c r="B909" t="s">
        <v>1928</v>
      </c>
      <c r="C909" t="s">
        <v>1929</v>
      </c>
      <c r="D909" t="s">
        <v>1929</v>
      </c>
      <c r="E909" t="s">
        <v>1748</v>
      </c>
      <c r="F909" s="2">
        <v>0.1</v>
      </c>
      <c r="G909" s="2">
        <f>VLOOKUP(A909,'[1]2025年发货标准产品透视表'!A:AF,31,FALSE)</f>
        <v>0.2</v>
      </c>
      <c r="H909" s="2">
        <f>VLOOKUP(A909,'[1]2025年发货标准产品透视表'!A:AF,32,FALSE)</f>
        <v>1</v>
      </c>
      <c r="I909" s="2">
        <f>VLOOKUP(A909,'[1]2025年发货标准产品透视表'!A:AD,29,FALSE)</f>
        <v>2.2000000000000002</v>
      </c>
      <c r="J909" s="2">
        <f>VLOOKUP(A909,'[1]2025年发货标准产品透视表'!A:AD,30,FALSE)</f>
        <v>3</v>
      </c>
      <c r="K909" s="2" t="str">
        <f>VLOOKUP(A909,'[1]2025年发货标准产品透视表'!A:D,4,FALSE)</f>
        <v>ml</v>
      </c>
      <c r="L909"/>
      <c r="M909"/>
      <c r="O909"/>
      <c r="P909"/>
      <c r="Q909" s="2"/>
    </row>
    <row r="910" spans="1:22" x14ac:dyDescent="0.25">
      <c r="A910" s="23" t="s">
        <v>1930</v>
      </c>
      <c r="B910" t="s">
        <v>1928</v>
      </c>
      <c r="C910" t="s">
        <v>1929</v>
      </c>
      <c r="D910" t="s">
        <v>1929</v>
      </c>
      <c r="E910" t="s">
        <v>1750</v>
      </c>
      <c r="F910" s="2">
        <v>1</v>
      </c>
      <c r="G910" s="2">
        <f>VLOOKUP(A910,'[1]2025年发货标准产品透视表'!A:AF,31,FALSE)</f>
        <v>5</v>
      </c>
      <c r="H910" s="2">
        <f>VLOOKUP(A910,'[1]2025年发货标准产品透视表'!A:AF,32,FALSE)</f>
        <v>1</v>
      </c>
      <c r="I910" s="2">
        <f>VLOOKUP(A910,'[1]2025年发货标准产品透视表'!A:AD,29,FALSE)</f>
        <v>15</v>
      </c>
      <c r="J910" s="2">
        <f>VLOOKUP(A910,'[1]2025年发货标准产品透视表'!A:AD,30,FALSE)</f>
        <v>2</v>
      </c>
      <c r="K910" s="2" t="str">
        <f>VLOOKUP(A910,'[1]2025年发货标准产品透视表'!A:D,4,FALSE)</f>
        <v>ml</v>
      </c>
      <c r="L910"/>
      <c r="M910"/>
      <c r="O910"/>
      <c r="P910"/>
      <c r="Q910" s="2"/>
    </row>
    <row r="911" spans="1:22" x14ac:dyDescent="0.25">
      <c r="A911" s="23" t="s">
        <v>1931</v>
      </c>
      <c r="B911" t="s">
        <v>869</v>
      </c>
      <c r="C911" t="s">
        <v>870</v>
      </c>
      <c r="D911" t="s">
        <v>871</v>
      </c>
      <c r="F911" s="2">
        <v>0.625</v>
      </c>
      <c r="G911" s="2">
        <f>VLOOKUP(A911,'[1]2025年发货标准产品透视表'!A:AF,31,FALSE)</f>
        <v>2.5</v>
      </c>
      <c r="H911" s="2">
        <f>VLOOKUP(A911,'[1]2025年发货标准产品透视表'!A:AF,32,FALSE)</f>
        <v>1</v>
      </c>
      <c r="I911" s="2">
        <f>VLOOKUP(A911,'[1]2025年发货标准产品透视表'!A:AD,29,FALSE)</f>
        <v>2.5</v>
      </c>
      <c r="J911" s="2">
        <f>VLOOKUP(A911,'[1]2025年发货标准产品透视表'!A:AD,30,FALSE)</f>
        <v>1</v>
      </c>
      <c r="K911" s="2" t="str">
        <f>VLOOKUP(A911,'[1]2025年发货标准产品透视表'!A:D,4,FALSE)</f>
        <v>ml</v>
      </c>
      <c r="L911" s="30">
        <f>I911/F911</f>
        <v>4</v>
      </c>
      <c r="M911" s="30">
        <f>CEILING(L911*1.5,10)</f>
        <v>10</v>
      </c>
      <c r="N911" s="30" t="s">
        <v>975</v>
      </c>
      <c r="Q911" s="2"/>
      <c r="R911" t="s">
        <v>49</v>
      </c>
      <c r="S911" t="s">
        <v>872</v>
      </c>
      <c r="U911" s="31"/>
      <c r="V911" s="31"/>
    </row>
    <row r="912" spans="1:22" x14ac:dyDescent="0.25">
      <c r="A912" s="23" t="s">
        <v>1932</v>
      </c>
      <c r="B912" t="s">
        <v>869</v>
      </c>
      <c r="C912" t="s">
        <v>870</v>
      </c>
      <c r="D912" t="s">
        <v>876</v>
      </c>
      <c r="F912" s="2">
        <v>0.625</v>
      </c>
      <c r="G912" s="2">
        <f>VLOOKUP(A912,'[1]2025年发货标准产品透视表'!A:AF,31,FALSE)</f>
        <v>11.25</v>
      </c>
      <c r="H912" s="2">
        <f>VLOOKUP(A912,'[1]2025年发货标准产品透视表'!A:AF,32,FALSE)</f>
        <v>2</v>
      </c>
      <c r="I912" s="2">
        <f>VLOOKUP(A912,'[1]2025年发货标准产品透视表'!A:AD,29,FALSE)</f>
        <v>11.25</v>
      </c>
      <c r="J912" s="2">
        <f>VLOOKUP(A912,'[1]2025年发货标准产品透视表'!A:AD,30,FALSE)</f>
        <v>2</v>
      </c>
      <c r="K912" s="2" t="str">
        <f>VLOOKUP(A912,'[1]2025年发货标准产品透视表'!A:D,4,FALSE)</f>
        <v>ml</v>
      </c>
      <c r="L912" s="30">
        <f>I912/F912</f>
        <v>18</v>
      </c>
      <c r="M912" s="30">
        <f>CEILING(L912*1.5,10)</f>
        <v>30</v>
      </c>
      <c r="N912" s="30" t="s">
        <v>975</v>
      </c>
      <c r="Q912" s="2"/>
      <c r="R912" t="s">
        <v>49</v>
      </c>
      <c r="S912" t="s">
        <v>877</v>
      </c>
      <c r="U912" s="31"/>
      <c r="V912" s="31"/>
    </row>
    <row r="913" spans="1:22" x14ac:dyDescent="0.25">
      <c r="A913" s="23" t="s">
        <v>1933</v>
      </c>
      <c r="B913" t="s">
        <v>869</v>
      </c>
      <c r="C913" t="s">
        <v>870</v>
      </c>
      <c r="D913" t="s">
        <v>876</v>
      </c>
      <c r="F913" s="2">
        <v>10</v>
      </c>
      <c r="G913" s="2">
        <f>VLOOKUP(A913,'[1]2025年发货标准产品透视表'!A:AF,31,FALSE)</f>
        <v>2620</v>
      </c>
      <c r="H913" s="2">
        <f>VLOOKUP(A913,'[1]2025年发货标准产品透视表'!A:AF,32,FALSE)</f>
        <v>4</v>
      </c>
      <c r="I913" s="2">
        <f>VLOOKUP(A913,'[1]2025年发货标准产品透视表'!A:AD,29,FALSE)</f>
        <v>2620</v>
      </c>
      <c r="J913" s="2">
        <f>VLOOKUP(A913,'[1]2025年发货标准产品透视表'!A:AD,30,FALSE)</f>
        <v>4</v>
      </c>
      <c r="K913" s="2" t="str">
        <f>VLOOKUP(A913,'[1]2025年发货标准产品透视表'!A:D,4,FALSE)</f>
        <v>ml</v>
      </c>
      <c r="L913" s="30">
        <f>I913/F913</f>
        <v>262</v>
      </c>
      <c r="M913" s="30">
        <f>CEILING(L913*1.5,10)</f>
        <v>400</v>
      </c>
      <c r="N913" s="30" t="s">
        <v>975</v>
      </c>
      <c r="Q913" s="2"/>
      <c r="R913" t="s">
        <v>49</v>
      </c>
      <c r="S913" t="s">
        <v>877</v>
      </c>
      <c r="U913" s="31"/>
      <c r="V913" s="31"/>
    </row>
    <row r="914" spans="1:22" x14ac:dyDescent="0.25">
      <c r="A914" s="23" t="s">
        <v>1934</v>
      </c>
      <c r="B914" t="s">
        <v>1935</v>
      </c>
      <c r="C914" t="s">
        <v>1936</v>
      </c>
      <c r="D914" t="s">
        <v>1936</v>
      </c>
      <c r="G914" s="2">
        <f>VLOOKUP(A914,'[1]2025年发货标准产品透视表'!A:AF,31,FALSE)</f>
        <v>0.2</v>
      </c>
      <c r="H914" s="2">
        <f>VLOOKUP(A914,'[1]2025年发货标准产品透视表'!A:AF,32,FALSE)</f>
        <v>1</v>
      </c>
      <c r="I914" s="2">
        <f>VLOOKUP(A914,'[1]2025年发货标准产品透视表'!A:AD,29,FALSE)</f>
        <v>0.2</v>
      </c>
      <c r="J914" s="2">
        <f>VLOOKUP(A914,'[1]2025年发货标准产品透视表'!A:AD,30,FALSE)</f>
        <v>1</v>
      </c>
      <c r="K914" s="2" t="str">
        <f>VLOOKUP(A914,'[1]2025年发货标准产品透视表'!A:D,4,FALSE)</f>
        <v>ml</v>
      </c>
      <c r="L914"/>
      <c r="M914"/>
      <c r="N914"/>
      <c r="O914"/>
      <c r="P914"/>
      <c r="Q914"/>
    </row>
    <row r="915" spans="1:22" x14ac:dyDescent="0.25">
      <c r="A915" s="23" t="s">
        <v>1937</v>
      </c>
      <c r="B915" t="s">
        <v>1935</v>
      </c>
      <c r="C915" t="s">
        <v>1936</v>
      </c>
      <c r="D915" t="s">
        <v>1936</v>
      </c>
      <c r="G915" s="2">
        <f>VLOOKUP(A915,'[1]2025年发货标准产品透视表'!A:AF,31,FALSE)</f>
        <v>0</v>
      </c>
      <c r="H915" s="2">
        <f>VLOOKUP(A915,'[1]2025年发货标准产品透视表'!A:AF,32,FALSE)</f>
        <v>0</v>
      </c>
      <c r="I915" s="2">
        <f>VLOOKUP(A915,'[1]2025年发货标准产品透视表'!A:AD,29,FALSE)</f>
        <v>82</v>
      </c>
      <c r="J915" s="2">
        <f>VLOOKUP(A915,'[1]2025年发货标准产品透视表'!A:AD,30,FALSE)</f>
        <v>4</v>
      </c>
      <c r="K915" s="2" t="str">
        <f>VLOOKUP(A915,'[1]2025年发货标准产品透视表'!A:D,4,FALSE)</f>
        <v>ml</v>
      </c>
      <c r="L915"/>
      <c r="M915"/>
      <c r="N915"/>
      <c r="O915"/>
      <c r="P915"/>
      <c r="Q915"/>
    </row>
    <row r="916" spans="1:22" x14ac:dyDescent="0.25">
      <c r="A916" s="23" t="s">
        <v>1938</v>
      </c>
      <c r="B916" t="s">
        <v>1939</v>
      </c>
      <c r="C916" t="s">
        <v>1940</v>
      </c>
      <c r="D916" t="s">
        <v>1941</v>
      </c>
      <c r="F916" s="2">
        <v>1</v>
      </c>
      <c r="G916" s="2">
        <f>VLOOKUP(A916,'[1]2025年发货标准产品透视表'!A:AF,31,FALSE)</f>
        <v>350</v>
      </c>
      <c r="H916" s="2">
        <f>VLOOKUP(A916,'[1]2025年发货标准产品透视表'!A:AF,32,FALSE)</f>
        <v>4</v>
      </c>
      <c r="I916" s="2">
        <f>VLOOKUP(A916,'[1]2025年发货标准产品透视表'!A:AD,29,FALSE)</f>
        <v>350</v>
      </c>
      <c r="J916" s="2">
        <f>VLOOKUP(A916,'[1]2025年发货标准产品透视表'!A:AD,30,FALSE)</f>
        <v>4</v>
      </c>
      <c r="K916" s="2" t="str">
        <f>VLOOKUP(A916,'[1]2025年发货标准产品透视表'!A:D,4,FALSE)</f>
        <v>ml</v>
      </c>
      <c r="L916"/>
      <c r="M916"/>
      <c r="N916"/>
      <c r="O916"/>
      <c r="P916"/>
      <c r="Q916"/>
      <c r="R916" t="s">
        <v>58</v>
      </c>
    </row>
    <row r="917" spans="1:22" x14ac:dyDescent="0.25">
      <c r="A917" s="23" t="s">
        <v>1942</v>
      </c>
      <c r="B917" t="s">
        <v>1943</v>
      </c>
      <c r="C917" t="s">
        <v>1944</v>
      </c>
      <c r="D917" t="s">
        <v>1944</v>
      </c>
      <c r="G917" s="2">
        <f>VLOOKUP(A917,'[1]2025年发货标准产品透视表'!A:AF,31,FALSE)</f>
        <v>0</v>
      </c>
      <c r="H917" s="2">
        <f>VLOOKUP(A917,'[1]2025年发货标准产品透视表'!A:AF,32,FALSE)</f>
        <v>0</v>
      </c>
      <c r="I917" s="2">
        <f>VLOOKUP(A917,'[1]2025年发货标准产品透视表'!A:AD,29,FALSE)</f>
        <v>25</v>
      </c>
      <c r="J917" s="2">
        <f>VLOOKUP(A917,'[1]2025年发货标准产品透视表'!A:AD,30,FALSE)</f>
        <v>2</v>
      </c>
      <c r="K917" s="2" t="str">
        <f>VLOOKUP(A917,'[1]2025年发货标准产品透视表'!A:D,4,FALSE)</f>
        <v>ml</v>
      </c>
      <c r="L917"/>
      <c r="M917"/>
      <c r="N917"/>
      <c r="O917"/>
      <c r="P917"/>
      <c r="Q917"/>
    </row>
    <row r="918" spans="1:22" x14ac:dyDescent="0.25">
      <c r="A918" s="23" t="s">
        <v>1945</v>
      </c>
      <c r="B918" t="s">
        <v>1943</v>
      </c>
      <c r="C918" t="s">
        <v>1944</v>
      </c>
      <c r="D918" t="s">
        <v>1944</v>
      </c>
      <c r="G918" s="2">
        <f>VLOOKUP(A918,'[1]2025年发货标准产品透视表'!A:AF,31,FALSE)</f>
        <v>25</v>
      </c>
      <c r="H918" s="2">
        <f>VLOOKUP(A918,'[1]2025年发货标准产品透视表'!A:AF,32,FALSE)</f>
        <v>1</v>
      </c>
      <c r="I918" s="2">
        <f>VLOOKUP(A918,'[1]2025年发货标准产品透视表'!A:AD,29,FALSE)</f>
        <v>1025</v>
      </c>
      <c r="J918" s="2">
        <f>VLOOKUP(A918,'[1]2025年发货标准产品透视表'!A:AD,30,FALSE)</f>
        <v>3</v>
      </c>
      <c r="K918" s="2" t="str">
        <f>VLOOKUP(A918,'[1]2025年发货标准产品透视表'!A:D,4,FALSE)</f>
        <v>ml</v>
      </c>
      <c r="L918"/>
      <c r="M918"/>
      <c r="N918"/>
      <c r="O918"/>
      <c r="P918"/>
      <c r="Q918"/>
    </row>
    <row r="919" spans="1:22" x14ac:dyDescent="0.25">
      <c r="A919" s="23" t="s">
        <v>1946</v>
      </c>
      <c r="B919" t="s">
        <v>1947</v>
      </c>
      <c r="C919" t="s">
        <v>1948</v>
      </c>
      <c r="D919" t="s">
        <v>1948</v>
      </c>
      <c r="G919" s="2">
        <f>VLOOKUP(A919,'[1]2025年发货标准产品透视表'!A:AF,31,FALSE)</f>
        <v>120</v>
      </c>
      <c r="H919" s="2">
        <f>VLOOKUP(A919,'[1]2025年发货标准产品透视表'!A:AF,32,FALSE)</f>
        <v>2</v>
      </c>
      <c r="I919" s="2">
        <f>VLOOKUP(A919,'[1]2025年发货标准产品透视表'!A:AD,29,FALSE)</f>
        <v>225</v>
      </c>
      <c r="J919" s="2">
        <f>VLOOKUP(A919,'[1]2025年发货标准产品透视表'!A:AD,30,FALSE)</f>
        <v>3</v>
      </c>
      <c r="K919" s="2" t="str">
        <f>VLOOKUP(A919,'[1]2025年发货标准产品透视表'!A:D,4,FALSE)</f>
        <v>ml</v>
      </c>
      <c r="L919"/>
      <c r="M919"/>
      <c r="N919"/>
      <c r="O919"/>
      <c r="P919"/>
      <c r="Q919"/>
    </row>
    <row r="920" spans="1:22" x14ac:dyDescent="0.25">
      <c r="A920" s="23" t="s">
        <v>1949</v>
      </c>
      <c r="B920" t="s">
        <v>1947</v>
      </c>
      <c r="C920" t="s">
        <v>1948</v>
      </c>
      <c r="D920" t="s">
        <v>1948</v>
      </c>
      <c r="G920" s="2">
        <f>VLOOKUP(A920,'[1]2025年发货标准产品透视表'!A:AF,31,FALSE)</f>
        <v>991</v>
      </c>
      <c r="H920" s="2">
        <f>VLOOKUP(A920,'[1]2025年发货标准产品透视表'!A:AF,32,FALSE)</f>
        <v>10</v>
      </c>
      <c r="I920" s="2">
        <f>VLOOKUP(A920,'[1]2025年发货标准产品透视表'!A:AD,29,FALSE)</f>
        <v>991</v>
      </c>
      <c r="J920" s="2">
        <f>VLOOKUP(A920,'[1]2025年发货标准产品透视表'!A:AD,30,FALSE)</f>
        <v>10</v>
      </c>
      <c r="K920" s="2" t="str">
        <f>VLOOKUP(A920,'[1]2025年发货标准产品透视表'!A:D,4,FALSE)</f>
        <v>ml</v>
      </c>
      <c r="L920"/>
      <c r="M920"/>
      <c r="N920"/>
      <c r="O920"/>
      <c r="P920"/>
      <c r="Q920"/>
      <c r="R920" t="s">
        <v>58</v>
      </c>
    </row>
    <row r="921" spans="1:22" x14ac:dyDescent="0.25">
      <c r="A921" s="23" t="s">
        <v>1950</v>
      </c>
      <c r="B921" t="s">
        <v>1951</v>
      </c>
      <c r="C921" t="s">
        <v>1952</v>
      </c>
      <c r="D921" t="s">
        <v>1952</v>
      </c>
      <c r="G921" s="2">
        <f>VLOOKUP(A921,'[1]2025年发货标准产品透视表'!A:AF,31,FALSE)</f>
        <v>0</v>
      </c>
      <c r="H921" s="2">
        <f>VLOOKUP(A921,'[1]2025年发货标准产品透视表'!A:AF,32,FALSE)</f>
        <v>0</v>
      </c>
      <c r="I921" s="2">
        <f>VLOOKUP(A921,'[1]2025年发货标准产品透视表'!A:AD,29,FALSE)</f>
        <v>5</v>
      </c>
      <c r="J921" s="2">
        <f>VLOOKUP(A921,'[1]2025年发货标准产品透视表'!A:AD,30,FALSE)</f>
        <v>1</v>
      </c>
      <c r="K921" s="2" t="str">
        <f>VLOOKUP(A921,'[1]2025年发货标准产品透视表'!A:D,4,FALSE)</f>
        <v>ml</v>
      </c>
      <c r="L921"/>
      <c r="M921"/>
      <c r="N921"/>
      <c r="O921"/>
      <c r="P921"/>
      <c r="Q921"/>
    </row>
    <row r="922" spans="1:22" x14ac:dyDescent="0.25">
      <c r="A922" s="23" t="s">
        <v>1953</v>
      </c>
      <c r="B922" t="s">
        <v>1954</v>
      </c>
      <c r="C922" t="s">
        <v>221</v>
      </c>
      <c r="D922" t="s">
        <v>1955</v>
      </c>
      <c r="E922" t="s">
        <v>1956</v>
      </c>
      <c r="F922" s="2">
        <v>0.1</v>
      </c>
      <c r="G922" s="2">
        <f>VLOOKUP(A922,'[1]2025年发货标准产品透视表'!A:AF,31,FALSE)</f>
        <v>0</v>
      </c>
      <c r="H922" s="2">
        <f>VLOOKUP(A922,'[1]2025年发货标准产品透视表'!A:AF,32,FALSE)</f>
        <v>0</v>
      </c>
      <c r="I922" s="2">
        <f>VLOOKUP(A922,'[1]2025年发货标准产品透视表'!A:AD,29,FALSE)</f>
        <v>5</v>
      </c>
      <c r="J922" s="2">
        <f>VLOOKUP(A922,'[1]2025年发货标准产品透视表'!A:AD,30,FALSE)</f>
        <v>3</v>
      </c>
      <c r="K922" s="2" t="str">
        <f>VLOOKUP(A922,'[1]2025年发货标准产品透视表'!A:D,4,FALSE)</f>
        <v>支</v>
      </c>
      <c r="L922"/>
      <c r="M922"/>
      <c r="N922"/>
      <c r="O922"/>
      <c r="P922"/>
      <c r="Q922"/>
      <c r="R922" t="s">
        <v>68</v>
      </c>
    </row>
    <row r="923" spans="1:22" x14ac:dyDescent="0.25">
      <c r="A923" s="23" t="s">
        <v>1957</v>
      </c>
      <c r="B923" t="s">
        <v>1958</v>
      </c>
      <c r="C923" t="s">
        <v>221</v>
      </c>
      <c r="D923" t="s">
        <v>1955</v>
      </c>
      <c r="E923" t="s">
        <v>1959</v>
      </c>
      <c r="F923" s="2">
        <v>11.6</v>
      </c>
      <c r="G923" s="2">
        <f>VLOOKUP(A923,'[1]2025年发货标准产品透视表'!A:AF,31,FALSE)</f>
        <v>0</v>
      </c>
      <c r="H923" s="2">
        <f>VLOOKUP(A923,'[1]2025年发货标准产品透视表'!A:AF,32,FALSE)</f>
        <v>0</v>
      </c>
      <c r="I923" s="2">
        <f>VLOOKUP(A923,'[1]2025年发货标准产品透视表'!A:AD,29,FALSE)</f>
        <v>9</v>
      </c>
      <c r="J923" s="2">
        <f>VLOOKUP(A923,'[1]2025年发货标准产品透视表'!A:AD,30,FALSE)</f>
        <v>3</v>
      </c>
      <c r="K923" s="2" t="str">
        <f>VLOOKUP(A923,'[1]2025年发货标准产品透视表'!A:D,4,FALSE)</f>
        <v>瓶</v>
      </c>
      <c r="L923"/>
      <c r="M923"/>
      <c r="N923"/>
      <c r="O923"/>
      <c r="P923"/>
      <c r="Q923"/>
      <c r="R923" t="s">
        <v>68</v>
      </c>
    </row>
    <row r="924" spans="1:22" x14ac:dyDescent="0.25">
      <c r="U924" s="31"/>
      <c r="V924" s="31"/>
    </row>
  </sheetData>
  <sheetProtection formatCells="0" formatColumns="0" formatRows="0" insertColumns="0" insertRows="0" insertHyperlinks="0" deleteColumns="0" deleteRows="0" sort="0" autoFilter="0" pivotTables="0"/>
  <autoFilter ref="A6:V924" xr:uid="{00000000-0009-0000-0000-000001000000}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成品生产计划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曦 XI 陈 CHEN</dc:creator>
  <cp:lastModifiedBy>曦 XI 陈 CHEN</cp:lastModifiedBy>
  <dcterms:created xsi:type="dcterms:W3CDTF">2026-08-19T10:03:19Z</dcterms:created>
  <dcterms:modified xsi:type="dcterms:W3CDTF">2026-08-19T10:04:05Z</dcterms:modified>
</cp:coreProperties>
</file>